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202300"/>
  <mc:AlternateContent xmlns:mc="http://schemas.openxmlformats.org/markup-compatibility/2006">
    <mc:Choice Requires="x15">
      <x15ac:absPath xmlns:x15ac="http://schemas.microsoft.com/office/spreadsheetml/2010/11/ac" url="G:\Specialist Diploma\Application Forms and Reports\"/>
    </mc:Choice>
  </mc:AlternateContent>
  <xr:revisionPtr revIDLastSave="0" documentId="13_ncr:1_{2921D7D2-2235-4C66-9516-51A4CF09C74A}" xr6:coauthVersionLast="47" xr6:coauthVersionMax="47" xr10:uidLastSave="{00000000-0000-0000-0000-000000000000}"/>
  <workbookProtection workbookAlgorithmName="SHA-512" workbookHashValue="jtutEoKM2iiKn84eLYrIlxbO5drZsW9PqgM0s5Kx0kb9JZlO6IQyUJJyAWivRkzJTHYMCDDXMsEZpDFUxoVXLw==" workbookSaltValue="Xldmmz5Yx3uuTgmbaIjcfg==" workbookSpinCount="100000" lockStructure="1"/>
  <bookViews>
    <workbookView xWindow="-120" yWindow="-120" windowWidth="29040" windowHeight="15720" tabRatio="597" xr2:uid="{0E9DED46-3DE7-4F58-B412-E81B61EF7A03}"/>
  </bookViews>
  <sheets>
    <sheet name="Information" sheetId="7" r:id="rId1"/>
    <sheet name="Candidate + Trainer Details" sheetId="2" r:id="rId2"/>
    <sheet name="Module Selection" sheetId="1" r:id="rId3"/>
    <sheet name="config-streamlined" sheetId="8" state="hidden" r:id="rId4"/>
    <sheet name="config-streamlined old" sheetId="6" state="hidden" r:id="rId5"/>
  </sheets>
  <definedNames>
    <definedName name="_xlnm._FilterDatabase" localSheetId="2" hidden="1">'Module Selection'!$A$5:$E$64</definedName>
    <definedName name="ExternalData_1" localSheetId="4" hidden="1">'config-streamlined old'!$A$1:$B$167</definedName>
    <definedName name="ExternalData_2" localSheetId="3" hidden="1">'config-streamlined'!$A$1:$B$130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2" l="1"/>
  <c r="G6" i="1" l="1"/>
  <c r="G7" i="1"/>
  <c r="G8" i="1"/>
  <c r="G9" i="1"/>
  <c r="G10" i="1"/>
  <c r="G11" i="1"/>
  <c r="G12" i="1"/>
  <c r="G13" i="1"/>
  <c r="G14" i="1"/>
  <c r="G15" i="1"/>
  <c r="G16" i="1"/>
  <c r="G17" i="1"/>
  <c r="G18" i="1"/>
  <c r="G19" i="1"/>
  <c r="G20"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21" i="1"/>
  <c r="L3" i="2" l="1"/>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I4" i="1"/>
  <c r="I3" i="1"/>
  <c r="I2" i="1"/>
  <c r="F84" i="1" l="1" a="1"/>
  <c r="F84" i="1" s="1"/>
  <c r="F15" i="1" a="1"/>
  <c r="F15" i="1" s="1"/>
  <c r="F76" i="1" a="1"/>
  <c r="F76" i="1" s="1"/>
  <c r="F23" i="1" a="1"/>
  <c r="F23" i="1" s="1"/>
  <c r="F63" i="1" a="1"/>
  <c r="F63" i="1" s="1"/>
  <c r="F71" i="1" a="1"/>
  <c r="F71" i="1" s="1"/>
  <c r="F79" i="1" a="1"/>
  <c r="F79" i="1" s="1"/>
  <c r="F10" i="1" a="1"/>
  <c r="F10" i="1" s="1"/>
  <c r="F18" i="1" a="1"/>
  <c r="F18" i="1" s="1"/>
  <c r="F26" i="1" a="1"/>
  <c r="F26" i="1" s="1"/>
  <c r="F34" i="1" a="1"/>
  <c r="F34" i="1" s="1"/>
  <c r="F42" i="1" a="1"/>
  <c r="F42" i="1" s="1"/>
  <c r="F50" i="1" a="1"/>
  <c r="F50" i="1" s="1"/>
  <c r="F58" i="1" a="1"/>
  <c r="F58" i="1" s="1"/>
  <c r="F66" i="1" a="1"/>
  <c r="F66" i="1" s="1"/>
  <c r="F74" i="1" a="1"/>
  <c r="F74" i="1" s="1"/>
  <c r="F82" i="1" a="1"/>
  <c r="F82" i="1" s="1"/>
  <c r="F7" i="1" a="1"/>
  <c r="F7" i="1" s="1"/>
  <c r="F47" i="1" a="1"/>
  <c r="F47" i="1" s="1"/>
  <c r="F37" i="1" a="1"/>
  <c r="F37" i="1" s="1"/>
  <c r="F77" i="1" a="1"/>
  <c r="F77" i="1" s="1"/>
  <c r="F16" i="1" a="1"/>
  <c r="F16" i="1" s="1"/>
  <c r="F24" i="1" a="1"/>
  <c r="F24" i="1" s="1"/>
  <c r="F32" i="1" a="1"/>
  <c r="F32" i="1" s="1"/>
  <c r="F40" i="1" a="1"/>
  <c r="F40" i="1" s="1"/>
  <c r="F48" i="1" a="1"/>
  <c r="F48" i="1" s="1"/>
  <c r="F56" i="1" a="1"/>
  <c r="F56" i="1" s="1"/>
  <c r="F64" i="1" a="1"/>
  <c r="F64" i="1" s="1"/>
  <c r="F72" i="1" a="1"/>
  <c r="F72" i="1" s="1"/>
  <c r="F80" i="1" a="1"/>
  <c r="F80" i="1" s="1"/>
  <c r="F31" i="1" a="1"/>
  <c r="F31" i="1" s="1"/>
  <c r="F13" i="1" a="1"/>
  <c r="F13" i="1" s="1"/>
  <c r="F53" i="1" a="1"/>
  <c r="F53" i="1" s="1"/>
  <c r="F8" i="1" a="1"/>
  <c r="F8" i="1" s="1"/>
  <c r="F11" i="1" a="1"/>
  <c r="F11" i="1" s="1"/>
  <c r="F19" i="1" a="1"/>
  <c r="F19" i="1" s="1"/>
  <c r="F27" i="1" a="1"/>
  <c r="F27" i="1" s="1"/>
  <c r="F35" i="1" a="1"/>
  <c r="F35" i="1" s="1"/>
  <c r="F43" i="1" a="1"/>
  <c r="F43" i="1" s="1"/>
  <c r="F51" i="1" a="1"/>
  <c r="F51" i="1" s="1"/>
  <c r="F59" i="1" a="1"/>
  <c r="F59" i="1" s="1"/>
  <c r="F67" i="1" a="1"/>
  <c r="F67" i="1" s="1"/>
  <c r="F75" i="1" a="1"/>
  <c r="F75" i="1" s="1"/>
  <c r="F83" i="1" a="1"/>
  <c r="F83" i="1" s="1"/>
  <c r="F39" i="1" a="1"/>
  <c r="F39" i="1" s="1"/>
  <c r="F29" i="1" a="1"/>
  <c r="F29" i="1" s="1"/>
  <c r="F69" i="1" a="1"/>
  <c r="F69" i="1" s="1"/>
  <c r="F14" i="1" a="1"/>
  <c r="F14" i="1" s="1"/>
  <c r="F22" i="1" a="1"/>
  <c r="F22" i="1" s="1"/>
  <c r="F30" i="1" a="1"/>
  <c r="F30" i="1" s="1"/>
  <c r="F38" i="1" a="1"/>
  <c r="F38" i="1" s="1"/>
  <c r="F46" i="1" a="1"/>
  <c r="F46" i="1" s="1"/>
  <c r="F54" i="1" a="1"/>
  <c r="F54" i="1" s="1"/>
  <c r="F62" i="1" a="1"/>
  <c r="F62" i="1" s="1"/>
  <c r="F70" i="1" a="1"/>
  <c r="F70" i="1" s="1"/>
  <c r="F78" i="1" a="1"/>
  <c r="F78" i="1" s="1"/>
  <c r="F86" i="1" a="1"/>
  <c r="F86" i="1" s="1"/>
  <c r="F55" i="1" a="1"/>
  <c r="F55" i="1" s="1"/>
  <c r="F45" i="1" a="1"/>
  <c r="F45" i="1" s="1"/>
  <c r="F6" i="1" a="1"/>
  <c r="F6" i="1" s="1"/>
  <c r="F9" i="1" a="1"/>
  <c r="F9" i="1" s="1"/>
  <c r="F17" i="1" a="1"/>
  <c r="F17" i="1" s="1"/>
  <c r="F25" i="1" a="1"/>
  <c r="F25" i="1" s="1"/>
  <c r="F33" i="1" a="1"/>
  <c r="F33" i="1" s="1"/>
  <c r="F41" i="1" a="1"/>
  <c r="F41" i="1" s="1"/>
  <c r="F49" i="1" a="1"/>
  <c r="F49" i="1" s="1"/>
  <c r="F57" i="1" a="1"/>
  <c r="F57" i="1" s="1"/>
  <c r="F65" i="1" a="1"/>
  <c r="F65" i="1" s="1"/>
  <c r="F73" i="1" a="1"/>
  <c r="F73" i="1" s="1"/>
  <c r="F81" i="1" a="1"/>
  <c r="F81" i="1" s="1"/>
  <c r="F21" i="1" a="1"/>
  <c r="F21" i="1" s="1"/>
  <c r="F61" i="1" a="1"/>
  <c r="F61" i="1" s="1"/>
  <c r="F85" i="1" a="1"/>
  <c r="F85" i="1" s="1"/>
  <c r="F12" i="1" a="1"/>
  <c r="F12" i="1" s="1"/>
  <c r="F20" i="1" a="1"/>
  <c r="F20" i="1" s="1"/>
  <c r="F28" i="1" a="1"/>
  <c r="F28" i="1" s="1"/>
  <c r="F36" i="1" a="1"/>
  <c r="F36" i="1" s="1"/>
  <c r="F44" i="1" a="1"/>
  <c r="F44" i="1" s="1"/>
  <c r="F52" i="1" a="1"/>
  <c r="F52" i="1" s="1"/>
  <c r="F60" i="1" a="1"/>
  <c r="F60" i="1" s="1"/>
  <c r="F68" i="1" a="1"/>
  <c r="F68" i="1" s="1"/>
  <c r="J4" i="1" l="1"/>
  <c r="J3" i="1"/>
  <c r="J2" i="1"/>
  <c r="F2" i="1" l="1"/>
  <c r="F1" i="1" l="1"/>
  <c r="B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Dominic Cage</author>
  </authors>
  <commentList>
    <comment ref="E21" authorId="0" shapeId="0" xr:uid="{07D64C44-E795-4F93-8CBF-98692D8A1F88}">
      <text>
        <r>
          <rPr>
            <sz val="9"/>
            <color indexed="81"/>
            <rFont val="Tahoma"/>
            <family val="2"/>
          </rPr>
          <t xml:space="preserve">You MUST select 'General Principles of Assay Selection in Virology Diagnostics' AND/OR 'Serological Diagnosis of Infection'
</t>
        </r>
      </text>
    </comment>
    <comment ref="E22" authorId="0" shapeId="0" xr:uid="{CB197313-7FCC-4196-B9BD-0570FAF3B05C}">
      <text>
        <r>
          <rPr>
            <sz val="9"/>
            <color indexed="81"/>
            <rFont val="Tahoma"/>
            <family val="2"/>
          </rPr>
          <t>You MUST select 'General Principles of Assay Selection in Virology Diagnostics' AND/OR 'Serological Diagnosis of Infection'</t>
        </r>
      </text>
    </comment>
    <comment ref="E23" authorId="0" shapeId="0" xr:uid="{17C47411-566F-4A30-84BE-C588D1F8A68B}">
      <text>
        <r>
          <rPr>
            <sz val="9"/>
            <color indexed="81"/>
            <rFont val="Tahoma"/>
            <family val="2"/>
          </rPr>
          <t xml:space="preserve">You MUST select 'General Principles of Assay Selection in Virology Diagnostics' AND/OR 'Serological Diagnosis of Infection'
</t>
        </r>
      </text>
    </comment>
    <comment ref="E24" authorId="0" shapeId="0" xr:uid="{A43F635B-288F-4241-981A-84A343634481}">
      <text>
        <r>
          <rPr>
            <sz val="9"/>
            <color indexed="81"/>
            <rFont val="Tahoma"/>
            <family val="2"/>
          </rPr>
          <t>You MUST select 'General Principles of Assay Selection in Virology Diagnostics' AND/OR 'Serological Diagnosis of Infection'</t>
        </r>
        <r>
          <rPr>
            <sz val="9"/>
            <color indexed="81"/>
            <rFont val="Tahoma"/>
            <family val="2"/>
          </rPr>
          <t xml:space="preserve">
</t>
        </r>
      </text>
    </comment>
    <comment ref="E26" authorId="0" shapeId="0" xr:uid="{BC6E4D8A-E7AE-4BC6-8029-73F7E1612286}">
      <text>
        <r>
          <rPr>
            <sz val="9"/>
            <color indexed="81"/>
            <rFont val="Tahoma"/>
            <family val="2"/>
          </rPr>
          <t>You MUST select 'General Principles of Assay Selection in Virology Diagnostics' AND/OR 'Serological Diagnosis of Infection'</t>
        </r>
      </text>
    </comment>
    <comment ref="E44" authorId="0" shapeId="0" xr:uid="{BE8DCC9C-F6E2-4B1F-AD9C-71780F0A58C1}">
      <text>
        <r>
          <rPr>
            <sz val="9"/>
            <color indexed="81"/>
            <rFont val="Tahoma"/>
            <family val="2"/>
          </rPr>
          <t>You MUST select 'General Principles of Assay Selection in Virology Diagnostics' AND/OR 'Serological Diagnosis of Infection'</t>
        </r>
      </text>
    </comment>
    <comment ref="E45" authorId="0" shapeId="0" xr:uid="{B26F4EDD-EC25-4C05-8866-E84FA85AAD1E}">
      <text>
        <r>
          <rPr>
            <sz val="9"/>
            <color indexed="81"/>
            <rFont val="Tahoma"/>
            <family val="2"/>
          </rPr>
          <t>You MUST select 'General Principles of Assay Selection in Virology Diagnostics' AND/OR 'Serological Diagnosis of Infection'</t>
        </r>
      </text>
    </comment>
    <comment ref="E46" authorId="0" shapeId="0" xr:uid="{C7C95DAC-020D-4408-8776-3A38922B21A2}">
      <text>
        <r>
          <rPr>
            <sz val="9"/>
            <color indexed="81"/>
            <rFont val="Tahoma"/>
            <family val="2"/>
          </rPr>
          <t>You MUST select 'General Principles of Assay Selection in Virology Diagnostics' AND/OR 'Serological Diagnosis of Infection'</t>
        </r>
      </text>
    </comment>
    <comment ref="E47" authorId="0" shapeId="0" xr:uid="{7C7384E4-EA5D-46ED-97C8-099ECD7DE8C3}">
      <text>
        <r>
          <rPr>
            <sz val="9"/>
            <color indexed="81"/>
            <rFont val="Tahoma"/>
            <family val="2"/>
          </rPr>
          <t>You MUST select 'General Principles of Assay Selection in Virology Diagnostics' AND/OR 'Serological Diagnosis of Infection'</t>
        </r>
      </text>
    </comment>
    <comment ref="E49" authorId="0" shapeId="0" xr:uid="{96F37995-ED11-450D-85CB-4B7B6CC1D403}">
      <text>
        <r>
          <rPr>
            <b/>
            <sz val="9"/>
            <color indexed="81"/>
            <rFont val="Tahoma"/>
            <family val="2"/>
          </rPr>
          <t>Dominic Cage:</t>
        </r>
        <r>
          <rPr>
            <sz val="9"/>
            <color indexed="81"/>
            <rFont val="Tahoma"/>
            <family val="2"/>
          </rPr>
          <t xml:space="preserve">
If selecting an option from 'Molecular techniques in infectious science', 'Vaccination', 'Emerging infections and the role of national agencies', 'Infection prevention and control', or 'Sexually Transmitted Infections', you MUST also select at least one option from 'General Principles of Assay Selection in Virology Diagnostics' and 'Serological Diagnosis of Infection'</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AEF1C03-5110-4A00-A47F-E584C62F6051}" keepAlive="1" name="Query - config-streamlined" description="Connection to the 'config-streamlined' query in the workbook." type="5" refreshedVersion="8" background="1" saveData="1">
    <dbPr connection="Provider=Microsoft.Mashup.OleDb.1;Data Source=$Workbook$;Location=config-streamlined;Extended Properties=&quot;&quot;" command="SELECT * FROM [config-streamlined]"/>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<sst xmlns="http://schemas.openxmlformats.org/spreadsheetml/2006/main" count="963" uniqueCount="363">
  <si>
    <t>Module</t>
  </si>
  <si>
    <t>co_Diagnostichaematology</t>
  </si>
  <si>
    <t>co_Peripheral</t>
  </si>
  <si>
    <t>co_Bloodborne</t>
  </si>
  <si>
    <t>co_Haemostasis</t>
  </si>
  <si>
    <t>co_Haemostasisabnormalities</t>
  </si>
  <si>
    <t>co_Classificationhaem</t>
  </si>
  <si>
    <t>co_Haematologicalmalignancies</t>
  </si>
  <si>
    <t>co_Irondeficiency</t>
  </si>
  <si>
    <t>co_B12Folate</t>
  </si>
  <si>
    <t>co_Haemoglobinopathy</t>
  </si>
  <si>
    <t>co_Haemolytic</t>
  </si>
  <si>
    <t>co_Good</t>
  </si>
  <si>
    <t>co_Donor</t>
  </si>
  <si>
    <t>co_Patient</t>
  </si>
  <si>
    <t>co_ABO</t>
  </si>
  <si>
    <t>co_Investigation</t>
  </si>
  <si>
    <t>co_Antibody</t>
  </si>
  <si>
    <t>co_Resolving</t>
  </si>
  <si>
    <t>co_Red</t>
  </si>
  <si>
    <t>co_Compatability</t>
  </si>
  <si>
    <t>co_Selection</t>
  </si>
  <si>
    <t>co_Release</t>
  </si>
  <si>
    <t>co_Blood</t>
  </si>
  <si>
    <t>co_InvestigationSerious</t>
  </si>
  <si>
    <t>co_Antenatal</t>
  </si>
  <si>
    <t>co_Immunological</t>
  </si>
  <si>
    <t>co_Connective</t>
  </si>
  <si>
    <t>co_Antiphospholipid</t>
  </si>
  <si>
    <t>co_Coeliac</t>
  </si>
  <si>
    <t>co_Rheumatoid</t>
  </si>
  <si>
    <t>co_Liver</t>
  </si>
  <si>
    <t>co_Pernicious</t>
  </si>
  <si>
    <t>co_Renal</t>
  </si>
  <si>
    <t>co_Neurological</t>
  </si>
  <si>
    <t>co_Organ</t>
  </si>
  <si>
    <t>co_Myeloma</t>
  </si>
  <si>
    <t>co_Disorders</t>
  </si>
  <si>
    <t>co_Allergy</t>
  </si>
  <si>
    <t>co_Complement</t>
  </si>
  <si>
    <t>co_Cellular</t>
  </si>
  <si>
    <t>co_BiochemT</t>
  </si>
  <si>
    <t>co_Bauto</t>
  </si>
  <si>
    <t>co_BFE</t>
  </si>
  <si>
    <t>co_Bkidney</t>
  </si>
  <si>
    <t>co_Bliver</t>
  </si>
  <si>
    <t>co_Bdiabetes</t>
  </si>
  <si>
    <t>co_Bcalcium</t>
  </si>
  <si>
    <t>co_Bproteins</t>
  </si>
  <si>
    <t>co_BAcid-Base</t>
  </si>
  <si>
    <t>co_BiochemicalNut</t>
  </si>
  <si>
    <t>co_Bcancer</t>
  </si>
  <si>
    <t>co_Bpregnancy</t>
  </si>
  <si>
    <t>co_Breproductive</t>
  </si>
  <si>
    <t>co_Binherited</t>
  </si>
  <si>
    <t>co_BGI</t>
  </si>
  <si>
    <t>co_Blipids</t>
  </si>
  <si>
    <t>co_BCardiac</t>
  </si>
  <si>
    <t>co_BThyroid</t>
  </si>
  <si>
    <t>co_BPituitary</t>
  </si>
  <si>
    <t>co_BAdrenal</t>
  </si>
  <si>
    <t>co_BTDM</t>
  </si>
  <si>
    <t>co_Btoxicology</t>
  </si>
  <si>
    <t>Module Name</t>
  </si>
  <si>
    <t>Immunological Techniques</t>
  </si>
  <si>
    <t>Connective Tissue Disease</t>
  </si>
  <si>
    <t>Antiphospholipid Syndrome</t>
  </si>
  <si>
    <t>Coeliac Disease</t>
  </si>
  <si>
    <t>Rheumatoid Arthritis</t>
  </si>
  <si>
    <t>Autoimmune Liver Disease</t>
  </si>
  <si>
    <t>Pernicious Anaemia</t>
  </si>
  <si>
    <t>Renal Disease</t>
  </si>
  <si>
    <t>Neurological Disease</t>
  </si>
  <si>
    <t>Organ Specific Autoimmunity</t>
  </si>
  <si>
    <t>Myeloma and Associated Conditions</t>
  </si>
  <si>
    <t>Disorders of Immunoglobulin levels</t>
  </si>
  <si>
    <t>Allergy and Anaphylaxis</t>
  </si>
  <si>
    <t>Complement Deficiency</t>
  </si>
  <si>
    <t>Cellular Immunodeficiency</t>
  </si>
  <si>
    <t>Role</t>
  </si>
  <si>
    <t>First Name</t>
  </si>
  <si>
    <t>Last Name</t>
  </si>
  <si>
    <t>Laboratory</t>
  </si>
  <si>
    <t>Organisation</t>
  </si>
  <si>
    <t>Site</t>
  </si>
  <si>
    <t>Clinical Immunology</t>
  </si>
  <si>
    <t>Portfolio</t>
  </si>
  <si>
    <t>Discipline</t>
  </si>
  <si>
    <t>Count</t>
  </si>
  <si>
    <t>Corequesites</t>
  </si>
  <si>
    <t>co_Bauto; co_BiochemT; co_Bkidney</t>
  </si>
  <si>
    <t>co_Bauto; co_BiochemT; co_BFE</t>
  </si>
  <si>
    <t>co_Bauto; co_BiochemT</t>
  </si>
  <si>
    <t xml:space="preserve">co_Tissueselection </t>
  </si>
  <si>
    <t/>
  </si>
  <si>
    <t>co_Fixation</t>
  </si>
  <si>
    <t>co_Cryotomy</t>
  </si>
  <si>
    <t>co_Tissueselection; co_TissuePE; co_Fixation</t>
  </si>
  <si>
    <t>co_Microtomy</t>
  </si>
  <si>
    <t>co_Breast</t>
  </si>
  <si>
    <t>co_Tissueselection; co_Decalcification; co_TissuePE; co_Fixation; co_Microtomy; co_Haematoxylin; co_Immunohistochemistry; co_CompanionD; co_Microscopy</t>
  </si>
  <si>
    <t>co_Cardiothoracic</t>
  </si>
  <si>
    <t>co_Tissueselection; co_TissuePE; co_Fixation; co_Microtomy; co_Haematoxylin; co_Immunohistochemistry; co_Microscopy</t>
  </si>
  <si>
    <t>co_Endocrine</t>
  </si>
  <si>
    <t>co_Gastrointestinal</t>
  </si>
  <si>
    <t>co_Tissueselection; co_TissuePE; co_Fixation; co_Microtomy; co_Haematoxylin; co_Immunohistochemistry; co_Microscopy; co_CompanionD</t>
  </si>
  <si>
    <t>co_Genitourinary</t>
  </si>
  <si>
    <t>co_Gynaecological</t>
  </si>
  <si>
    <t>co_Head</t>
  </si>
  <si>
    <t>co_Haematolymphoid</t>
  </si>
  <si>
    <t>co_Osteoarticular</t>
  </si>
  <si>
    <t>co_Tissueselection; co_Decalcification; co_TissuePE; co_Fixation; co_Microtomy; co_Haematoxylin; co_Immunohistochemistry; co_Microscopy</t>
  </si>
  <si>
    <t>co_SkinH</t>
  </si>
  <si>
    <t>co_Haematoxylin</t>
  </si>
  <si>
    <t>co_Tissueselection; co_TissuePE; co_Fixation; co_Microtomy</t>
  </si>
  <si>
    <t>co_Immunohistochemistry</t>
  </si>
  <si>
    <t>co_CompanionD</t>
  </si>
  <si>
    <t>co_MolecularCP</t>
  </si>
  <si>
    <t>co_Microscopy</t>
  </si>
  <si>
    <t>co_DigitalAI</t>
  </si>
  <si>
    <t>co_TissuePE</t>
  </si>
  <si>
    <t>co_Tissueselection; co_Decalcification; co_TissuePE; co_Fixation; co_Microtomy; co_Haematoxylin; co_Immunohistochemistry; co_Microscopy; co_CompanionD</t>
  </si>
  <si>
    <t>co_Tissueselection; co_TissuePE; co_Fixation; co_Microtomy; co_Haematoxylin; co_Immunohistochemistry; co_Microscopy; co_DigitalAI</t>
  </si>
  <si>
    <t>co_Tissueselection; co_TissuePE; co_Fixation; co_Microtomy; co_Cryotomy; co_Haematoxylin; co_Immunohistochemistry; co_Microscopy</t>
  </si>
  <si>
    <t>co_CSP</t>
  </si>
  <si>
    <t>co_Aecervical</t>
  </si>
  <si>
    <t>co_ProcessingHPV</t>
  </si>
  <si>
    <t>co_Primary</t>
  </si>
  <si>
    <t>co_Normalcytology</t>
  </si>
  <si>
    <t>co_CSP; co_Aecervical; co_ProcessingHPV</t>
  </si>
  <si>
    <t>co_Abnormalcytology</t>
  </si>
  <si>
    <t>co_CSP; co_Aecervical; co_ProcessingHPV; co_Normalcytology</t>
  </si>
  <si>
    <t>co_Diagnosiscervical</t>
  </si>
  <si>
    <t>co_CSP; co_Aecervical; co_ProcessingHPV; co_Normalcytology; co_Abnormalcytology</t>
  </si>
  <si>
    <t>co_DCPrinciples</t>
  </si>
  <si>
    <t>co_Diagnosticsample</t>
  </si>
  <si>
    <t>co_DCPrinciples; co_Diagnosticsample</t>
  </si>
  <si>
    <t>co_DCPrinciples; co_Diagnosticsample; co_Stratified</t>
  </si>
  <si>
    <t>co_Diagnostichaematology; co_Peripheral</t>
  </si>
  <si>
    <t>co_Diagnostichaematology; co_Peripheral; co_Haemostasis</t>
  </si>
  <si>
    <t>co_Diagnostichaematology; co_Peripheral; co_Haematologicalmalignancies</t>
  </si>
  <si>
    <t>co_Diagnostichaematology; co_Peripheral; co_Classificationhaem</t>
  </si>
  <si>
    <t>co_Good; co_ABO</t>
  </si>
  <si>
    <t>co_Good; co_Selection</t>
  </si>
  <si>
    <t>co_Good; co_Donor</t>
  </si>
  <si>
    <t>co_Good; co_ABO; co_Antibody; co_Resolving; co_Compatability; co_Selection; co_Release; co_InvestigationSerious</t>
  </si>
  <si>
    <t>co_Good; co_ABO; co_Resolving</t>
  </si>
  <si>
    <t>co_Good; co_ABO; co_Antibody</t>
  </si>
  <si>
    <t>co_Good; co_ABO; co_Antibody; co_Resolving; co_Red; co_Selection; co_Release; co_Blood; co_InvestigationSerious; co_Investigation</t>
  </si>
  <si>
    <t>co_Good; co_ABO; co_Antibody; co_Resolving; co_Patient; co_Red; co_Compatability; co_Blood; co_Antenatal; co_Investigation</t>
  </si>
  <si>
    <t>co_Good; co_ABO; co_Antibody; co_Resolving; co_Red; co_Compatability; co_Selection; co_Antenatal; co_Investigation</t>
  </si>
  <si>
    <t>co_Good; co_Patient</t>
  </si>
  <si>
    <t>co_Good; co_ABO; co_Antibody; co_Resolving; co_Red; co_Compatability; co_Selection; co_Release; co_Antenatal; co_Investigation</t>
  </si>
  <si>
    <t>co_Good; co_ABO; co_Antibody; co_Resolving; co_Patient; co_Red; co_Compatability; co_Selection; co_Release; co_Investigation</t>
  </si>
  <si>
    <t>co_MolISM</t>
  </si>
  <si>
    <t>co_MHS</t>
  </si>
  <si>
    <t>co_VaccinationM</t>
  </si>
  <si>
    <t>co_MHS; co_MDiagnosis; co_MolISM</t>
  </si>
  <si>
    <t>co_EmergingIM</t>
  </si>
  <si>
    <t>co_MHS; co_MDiagnosis; co_MolISM; co_MCultureT; co_VaccinationM; co_Mmicroscopy</t>
  </si>
  <si>
    <t>co_IPCM</t>
  </si>
  <si>
    <t>co_MHS; co_MDiagnosis; co_MolISM; co_MCultureT</t>
  </si>
  <si>
    <t>co_InfCNSM</t>
  </si>
  <si>
    <t>co_MCultureT; co_MHS; co_Mmicroscopy; co_MolISM; co_Msepsis</t>
  </si>
  <si>
    <t>co_STIM</t>
  </si>
  <si>
    <t>co_MGenT</t>
  </si>
  <si>
    <t>co_MCultureT; co_MHS; co_Mmicroscopy; co_Manaerobic</t>
  </si>
  <si>
    <t>co_MMycology</t>
  </si>
  <si>
    <t>co_MHS; co_Mmicroscopy; co_MCultureT; co_MolISM; co_MDiagnosis</t>
  </si>
  <si>
    <t>co_Manaerobic</t>
  </si>
  <si>
    <t>co_MHS; co_Mmicroscopy; co_MCultureT; co_MolISM</t>
  </si>
  <si>
    <t>co_Msepsis</t>
  </si>
  <si>
    <t>co_MHS; co_MCultureT; co_Mmicroscopy</t>
  </si>
  <si>
    <t>co_Mantimicrobials</t>
  </si>
  <si>
    <t>co_MBJOInf</t>
  </si>
  <si>
    <t>co_MHS; co_MCultureT; co_Mmicroscopy; co_Msepsis</t>
  </si>
  <si>
    <t>co_MCultureT</t>
  </si>
  <si>
    <t>co_Mdeep</t>
  </si>
  <si>
    <t>co_MHS; co_MCultureT; co_Mmicroscopy; co_Msepsis; co_Manaerobic</t>
  </si>
  <si>
    <t>co_MGIInf</t>
  </si>
  <si>
    <t>co_MURT</t>
  </si>
  <si>
    <t>co_MHS; co_MCultureT; co_Mmicroscopy; co_Manaerobic; co_MMycology</t>
  </si>
  <si>
    <t>co_MLRT</t>
  </si>
  <si>
    <t>co_MHS; co_MCultureT; co_Mmicroscopy; co_Manaerobic; co_MMycology; co_Mmycobacteria; co_MDiagnosis</t>
  </si>
  <si>
    <t>co_Mmicroscopy</t>
  </si>
  <si>
    <t>co_Mmycobacteria</t>
  </si>
  <si>
    <t>co_MDiagnosis</t>
  </si>
  <si>
    <t>co_MSKin</t>
  </si>
  <si>
    <t>co_MUTI</t>
  </si>
  <si>
    <t>co_MCultureT; co_MHS; co_Mmicroscopy</t>
  </si>
  <si>
    <t>co_MolISV</t>
  </si>
  <si>
    <t>co_VaccinationV</t>
  </si>
  <si>
    <t>co_VirologyDiagnostics; co_MolISV; co_IPCV</t>
  </si>
  <si>
    <t>co_EmergingIV</t>
  </si>
  <si>
    <t>co_IPCV</t>
  </si>
  <si>
    <t>co_VirologyDiagnostics; co_MolISV</t>
  </si>
  <si>
    <t>co_InfCNSV</t>
  </si>
  <si>
    <t>co_STIV</t>
  </si>
  <si>
    <t>co_VirologyDiagnostics</t>
  </si>
  <si>
    <t>co_InfPandN</t>
  </si>
  <si>
    <t>co_Redrash</t>
  </si>
  <si>
    <t>co_BloodV</t>
  </si>
  <si>
    <t>co_Viralhep</t>
  </si>
  <si>
    <t>co_ImmunoP</t>
  </si>
  <si>
    <t>co_Travel</t>
  </si>
  <si>
    <t>co_AntiVTR</t>
  </si>
  <si>
    <t>co_RespiratoryI</t>
  </si>
  <si>
    <t>co_Enteric</t>
  </si>
  <si>
    <t>co_Essentials</t>
  </si>
  <si>
    <t>co_Next</t>
  </si>
  <si>
    <t>co_Essentials; co_Sample</t>
  </si>
  <si>
    <t>co_Nucleic</t>
  </si>
  <si>
    <t xml:space="preserve">co_Polymerase </t>
  </si>
  <si>
    <t>co_Sample</t>
  </si>
  <si>
    <t>co_Sanger</t>
  </si>
  <si>
    <t>co_Haematological</t>
  </si>
  <si>
    <t>co_Essentials; co_Fundamentals</t>
  </si>
  <si>
    <t xml:space="preserve">co_Rare </t>
  </si>
  <si>
    <t>co_Solid</t>
  </si>
  <si>
    <t>co_Fundamentals</t>
  </si>
  <si>
    <t>co_Karyotyping</t>
  </si>
  <si>
    <t>co_In-situ</t>
  </si>
  <si>
    <t>co_Microarray</t>
  </si>
  <si>
    <t>co_Pyrosequencing</t>
  </si>
  <si>
    <t xml:space="preserve">co_Fragment </t>
  </si>
  <si>
    <t>co_High</t>
  </si>
  <si>
    <t>Multidiscipline Combination:</t>
  </si>
  <si>
    <t>Required</t>
  </si>
  <si>
    <t>Learner</t>
  </si>
  <si>
    <t>Optional Modules</t>
  </si>
  <si>
    <t>Essentials of Genomics</t>
  </si>
  <si>
    <t>Next Generation Sequencing (NGS)</t>
  </si>
  <si>
    <t>Nucleic Acid Extraction and Quantification</t>
  </si>
  <si>
    <t>Polymerase Chain Reaction (PCR)</t>
  </si>
  <si>
    <t>Sample Handling</t>
  </si>
  <si>
    <t>Sanger Sequencing</t>
  </si>
  <si>
    <t>Haematological Malignancy</t>
  </si>
  <si>
    <t>Rare and Inherited Diseases (R&amp;ID)</t>
  </si>
  <si>
    <t>Solid Tumours</t>
  </si>
  <si>
    <t>Fundamentals of Cancer</t>
  </si>
  <si>
    <t>Karyotyping</t>
  </si>
  <si>
    <t>In-situ Hybridisation</t>
  </si>
  <si>
    <t>Microarray</t>
  </si>
  <si>
    <t>Pyrosequencing</t>
  </si>
  <si>
    <t>Fragment Analysis</t>
  </si>
  <si>
    <t>High Resolution Melt Analysis</t>
  </si>
  <si>
    <t>Molecular Pathology and Genomics</t>
  </si>
  <si>
    <t>Combination</t>
  </si>
  <si>
    <t>Minimum</t>
  </si>
  <si>
    <t>Form Status:</t>
  </si>
  <si>
    <t>Total selected:</t>
  </si>
  <si>
    <t>co_Tissueselection</t>
  </si>
  <si>
    <t>co_Decalcification</t>
  </si>
  <si>
    <t>co_Tissueselection; co_TissuePE</t>
  </si>
  <si>
    <t>co_BoneCP</t>
  </si>
  <si>
    <t>co_CNS</t>
  </si>
  <si>
    <t>co_EM</t>
  </si>
  <si>
    <t>co_Mohs</t>
  </si>
  <si>
    <t>co_MuscleCP</t>
  </si>
  <si>
    <t>co_Ophthalmic</t>
  </si>
  <si>
    <t>co_Hirschsprungs</t>
  </si>
  <si>
    <t>co_Stratified</t>
  </si>
  <si>
    <t>co_RespiratoryT</t>
  </si>
  <si>
    <t>co_Serous</t>
  </si>
  <si>
    <t>co_UrinaryT</t>
  </si>
  <si>
    <t>co_Synovial</t>
  </si>
  <si>
    <t>co_IPCV; co_VirologyDiagnostics; co_MHS</t>
  </si>
  <si>
    <t>co_VirologyDiagnostics; co_MolISV; co_IPCV; co_MHS</t>
  </si>
  <si>
    <t>co_Polymerase</t>
  </si>
  <si>
    <t>co_Rare</t>
  </si>
  <si>
    <t>co_Fragment</t>
  </si>
  <si>
    <t>co_AndrologyLP</t>
  </si>
  <si>
    <t>co_Afundamentals</t>
  </si>
  <si>
    <t>co_ADSA</t>
  </si>
  <si>
    <t>co_AndrologyLP; co_Afundamentals; co_APVSA</t>
  </si>
  <si>
    <t>co_Areporting</t>
  </si>
  <si>
    <t>co_AndrologyLP; co_Afundamentals; co_ADSA</t>
  </si>
  <si>
    <t>co_APVSA</t>
  </si>
  <si>
    <t>co_AndrologyLP; co_Areporting</t>
  </si>
  <si>
    <t>co_Aretrograde</t>
  </si>
  <si>
    <t>co_AndrologyLP; co_APVSA</t>
  </si>
  <si>
    <t xml:space="preserve">General Andrology Laboratory Procedures                                                     </t>
  </si>
  <si>
    <r>
      <t>Fundamentals of Male Infer</t>
    </r>
    <r>
      <rPr>
        <sz val="11"/>
        <color theme="1"/>
        <rFont val="Tahoma"/>
        <family val="2"/>
      </rPr>
      <t>ti</t>
    </r>
    <r>
      <rPr>
        <sz val="11"/>
        <color theme="1"/>
        <rFont val="Aptos"/>
        <family val="2"/>
      </rPr>
      <t xml:space="preserve">lity                                                                         </t>
    </r>
  </si>
  <si>
    <r>
      <t>Examination of Samples for Diagnos</t>
    </r>
    <r>
      <rPr>
        <sz val="11"/>
        <color theme="1"/>
        <rFont val="Tahoma"/>
        <family val="2"/>
      </rPr>
      <t>ti</t>
    </r>
    <r>
      <rPr>
        <sz val="11"/>
        <color theme="1"/>
        <rFont val="Aptos"/>
        <family val="2"/>
      </rPr>
      <t>c Semen Analysis (DSA)</t>
    </r>
  </si>
  <si>
    <t>Reporting Diagnostic Semen Analysis (DSA)</t>
  </si>
  <si>
    <t>Post Vasectomy Semen Analysis (PVSA)</t>
  </si>
  <si>
    <t>Examination of Potential Retrograde Ejaculation Samples</t>
  </si>
  <si>
    <t>Andrology</t>
  </si>
  <si>
    <t>Training Manager</t>
  </si>
  <si>
    <t>Training Officer</t>
  </si>
  <si>
    <t>Laboratory Manager</t>
  </si>
  <si>
    <t>Selected Modules</t>
  </si>
  <si>
    <t>Final Modules</t>
  </si>
  <si>
    <t>Minimum total required:</t>
  </si>
  <si>
    <t xml:space="preserve">Fundamentals of Male Infertility                                                                         </t>
  </si>
  <si>
    <t>Examination of Samples for Diagnostic Semen Analysis (DSA)</t>
  </si>
  <si>
    <t>Clinical Immunology + Medical Microbiology</t>
  </si>
  <si>
    <t>Clinical Immunology + Virology</t>
  </si>
  <si>
    <t>Medical Microbiology + Virology</t>
  </si>
  <si>
    <t>Clinical Immunology + Medical Microbiology + Virology</t>
  </si>
  <si>
    <t>Medical Microbiology</t>
  </si>
  <si>
    <t>Virology</t>
  </si>
  <si>
    <t>Infectious Sciences</t>
  </si>
  <si>
    <t>Molecular techniques in infectious science</t>
  </si>
  <si>
    <t>Vaccination</t>
  </si>
  <si>
    <t>Emerging infections and the role of national agencies</t>
  </si>
  <si>
    <t>Infection prevention and control</t>
  </si>
  <si>
    <t>Infection of the central nervous system (meningitis/encephalitis)</t>
  </si>
  <si>
    <t>Sexually Transmitted Infections</t>
  </si>
  <si>
    <t>Genital Tract Infections</t>
  </si>
  <si>
    <t>Mycology</t>
  </si>
  <si>
    <t>Anaerobic Infections</t>
  </si>
  <si>
    <t>Blood culture and sepsis</t>
  </si>
  <si>
    <t>Antimicrobials in infection management</t>
  </si>
  <si>
    <t>Bone, joint and orthopaedic infections</t>
  </si>
  <si>
    <t>Culture techniques</t>
  </si>
  <si>
    <t>Deep seated infections</t>
  </si>
  <si>
    <t>Infections of the gastrointestinal tract</t>
  </si>
  <si>
    <t>Health and Safety</t>
  </si>
  <si>
    <t>Upper respiratory tract infections</t>
  </si>
  <si>
    <t>Lower respiratory tract infections</t>
  </si>
  <si>
    <t>Microscopy</t>
  </si>
  <si>
    <t>Mycobacteria</t>
  </si>
  <si>
    <t>Serological diagnosis of infection</t>
  </si>
  <si>
    <t>Skin, soft tissue and ophthalmological infections</t>
  </si>
  <si>
    <t>Urinary Tract Infections</t>
  </si>
  <si>
    <t>General Principles of Assay Selection in Virology Diagnostics</t>
  </si>
  <si>
    <t>Infections in Pregnancy (Pre- and Post-Delivery) and Newborns</t>
  </si>
  <si>
    <t>Rashes and Systemic Infections including Vesicular and Red Rashes</t>
  </si>
  <si>
    <t>Bloodborne Viruses</t>
  </si>
  <si>
    <t>Investigations of Viral Hepatitis</t>
  </si>
  <si>
    <t>Immunocompromised Patients</t>
  </si>
  <si>
    <t>Travel Related and Imported Infections</t>
  </si>
  <si>
    <t>Antiviral Treatment and Resistance</t>
  </si>
  <si>
    <t>Respiratory Infections</t>
  </si>
  <si>
    <t xml:space="preserve">Enteric Viral Infections </t>
  </si>
  <si>
    <t>co_MHS; co_MCultureT; co_Mmicroscopy; co_Msepsis; co_Manaerobic; co_MMycology; co_MGenT; co_STIM; co_MGIInf; co_Mdeep; co_MSKin; co_MBJOInf; co_MURT; co_MLRT; co_InfCNSM; co_Mdiagnosis</t>
  </si>
  <si>
    <t>Corequisites</t>
  </si>
  <si>
    <t xml:space="preserve">co_Tissueselection; co_TissuePE </t>
  </si>
  <si>
    <t>co_CSP; co_Aecervical; co_ProcessingHPV; co_Primary</t>
  </si>
  <si>
    <t>co_CSP; co_Aecervical; co_ProcessingHPV; co_Normalcytology; co_Primary</t>
  </si>
  <si>
    <t>co_CSP; co_Aecervical; co_ProcessingHPV; co_Normalcytology; co_Abnormalcytology; co_Primary</t>
  </si>
  <si>
    <t>co_Good; co_Donor; co_InvestigationSerious</t>
  </si>
  <si>
    <t>co_Good; co_ABO; co_Resolving; co_InvestigationSerious</t>
  </si>
  <si>
    <t>co_Good; co_Patient; co_Selection</t>
  </si>
  <si>
    <t>co_Good; co_ABO; co_Antibody; co_Resolving; co_Patient; co_Red; co_Compatability; co_Selection; co_Release; co_Investigation; co_InvestigationSerious</t>
  </si>
  <si>
    <t>co_MHS; co_IPCM; co_MDiagnosis</t>
  </si>
  <si>
    <t>co_MHS; co_MDiagnosis; co_MolISM; co_IPCM</t>
  </si>
  <si>
    <t>co_MHS; co_MDiagnosis; co_MolISM; co_MCultureT; co_Vaccination; co_Mmicroscopy; co_IPCM</t>
  </si>
  <si>
    <t>co_MHS; co_MDiagnosis; co_MolISM; co_MCultureT; co_VaccinationM</t>
  </si>
  <si>
    <t>co_MHS; co_MCultureT; co_Mmicroscopy; co_Msepsis; co_Manaerobic; co_Mmycobacteria; co_MMycology; co_MGenT; co_STIM; co_MGIInf; co_Mdeep; co_MSKin; co_MBJOInf; co_MURT; co_MLRT; co_InfCNSM; co_MDiagnosis</t>
  </si>
  <si>
    <t>co_VirologyDiagnostics; co_MolISV; co_IPCV; co_MHS; co_Microscopy; co_MCultureT</t>
  </si>
  <si>
    <t>co_VirologyDiagnostics; co_MolISV; co_MHS; co_MCultureT</t>
  </si>
  <si>
    <t>Card/cheque</t>
  </si>
  <si>
    <t>Purchase Order</t>
  </si>
  <si>
    <t>PO Number</t>
  </si>
  <si>
    <t>Payment Method</t>
  </si>
  <si>
    <t>HCPC Number</t>
  </si>
  <si>
    <t>IBMS Number</t>
  </si>
  <si>
    <t>Email Address</t>
  </si>
  <si>
    <t>Phone Number</t>
  </si>
  <si>
    <t>Laboratory Address</t>
  </si>
  <si>
    <r>
      <t xml:space="preserve">↓ Please select Multidiscipline Portfolio Combination below </t>
    </r>
    <r>
      <rPr>
        <b/>
        <sz val="11"/>
        <color rgb="FFFF0000"/>
        <rFont val="Aptos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</si>
</sst>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name val="Aptos Narrow"/>
      <family val="2"/>
      <scheme val="minor"/>
    </font>
    <font>
      <sz val="11"/>
      <color theme="1"/>
      <name val="Aptos"/>
      <family val="2"/>
    </font>
    <font>
      <b/>
      <sz val="11"/>
      <color theme="1"/>
      <name val="Aptos Narrow"/>
      <family val="2"/>
      <scheme val="minor"/>
    </font>
    <font>
      <sz val="11"/>
      <color theme="0"/>
      <name val="Aptos Narrow"/>
      <family val="2"/>
      <scheme val="minor"/>
    </font>
    <font>
      <sz val="11"/>
      <color theme="0" tint="-0.249977111117893"/>
      <name val="Aptos Narrow"/>
      <family val="2"/>
      <scheme val="minor"/>
    </font>
    <font>
      <b/>
      <sz val="11"/>
      <name val="Aptos Narrow"/>
      <family val="2"/>
      <scheme val="minor"/>
    </font>
    <font>
      <b/>
      <sz val="11"/>
      <color theme="0" tint="-0.249977111117893"/>
      <name val="Aptos Narrow"/>
      <family val="2"/>
      <scheme val="minor"/>
    </font>
    <font>
      <sz val="12"/>
      <color theme="1"/>
      <name val="Aptos"/>
      <family val="2"/>
    </font>
    <font>
      <sz val="11"/>
      <color theme="1"/>
      <name val="Tahoma"/>
      <family val="2"/>
    </font>
    <font>
      <sz val="11"/>
      <color theme="2" tint="-9.9978637043366805E-2"/>
      <name val="Aptos Narrow"/>
      <family val="2"/>
      <scheme val="minor"/>
    </font>
    <font>
      <u/>
      <sz val="11"/>
      <color theme="10"/>
      <name val="Aptos Narrow"/>
      <family val="2"/>
      <scheme val="minor"/>
    </font>
    <font>
      <sz val="9"/>
      <color indexed="81"/>
      <name val="Tahoma"/>
      <family val="2"/>
    </font>
    <font>
      <b/>
      <sz val="9"/>
      <color indexed="81"/>
      <name val="Tahoma"/>
      <family val="2"/>
    </font>
    <font>
      <b/>
      <sz val="11"/>
      <color rgb="FFFF0000"/>
      <name val="Aptos Narrow"/>
      <family val="2"/>
      <scheme val="minor"/>
    </font>
    <font>
      <b/>
      <sz val="11"/>
      <color rgb="FFFF0000"/>
      <name val="Aptos Narrow"/>
      <family val="2"/>
    </font>
  </fonts>
  <fills count="9">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249977111117893"/>
        <bgColor indexed="64"/>
      </patternFill>
    </fill>
    <fill>
      <patternFill patternType="solid">
        <fgColor theme="0" tint="-4.9989318521683403E-2"/>
        <bgColor indexed="64"/>
      </patternFill>
    </fill>
    <fill>
      <patternFill patternType="solid">
        <fgColor theme="9" tint="0.79998168889431442"/>
        <bgColor indexed="64"/>
      </patternFill>
    </fill>
  </fills>
  <borders count="3">
    <border>
      <left/>
      <right/>
      <top/>
      <bottom/>
      <diagonal/>
    </border>
    <border>
      <left style="thin">
        <color theme="4"/>
      </left>
      <right style="thin">
        <color theme="4"/>
      </right>
      <top style="thin">
        <color theme="4"/>
      </top>
      <bottom style="thin">
        <color theme="4"/>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1" fillId="0" borderId="0" applyNumberFormat="0" applyFill="0" applyBorder="0" applyAlignment="0" applyProtection="0"/>
  </cellStyleXfs>
  <cellXfs count="59">
    <xf numFmtId="0" fontId="0" fillId="0" borderId="0" xfId="0"/>
    <xf numFmtId="0" fontId="0" fillId="0" borderId="0" xfId="0" applyProtection="1">
      <protection locked="0"/>
    </xf>
    <xf numFmtId="0" fontId="8" fillId="0" borderId="0" xfId="0" applyFont="1" applyAlignment="1">
      <alignment vertical="center" wrapText="1"/>
    </xf>
    <xf numFmtId="0" fontId="1" fillId="7" borderId="2" xfId="0" applyFont="1" applyFill="1" applyBorder="1" applyAlignment="1" applyProtection="1">
      <alignment horizontal="center"/>
      <protection locked="0"/>
    </xf>
    <xf numFmtId="49" fontId="0" fillId="0" borderId="0" xfId="0" quotePrefix="1" applyNumberFormat="1" applyProtection="1">
      <protection locked="0"/>
    </xf>
    <xf numFmtId="49" fontId="0" fillId="0" borderId="0" xfId="0" applyNumberFormat="1" applyProtection="1">
      <protection locked="0"/>
    </xf>
    <xf numFmtId="49" fontId="11" fillId="0" borderId="0" xfId="1" applyNumberFormat="1" applyProtection="1">
      <protection locked="0"/>
    </xf>
    <xf numFmtId="0" fontId="0" fillId="3" borderId="2" xfId="0" applyFill="1" applyBorder="1" applyAlignment="1" applyProtection="1">
      <alignment horizontal="center" wrapText="1"/>
      <protection locked="0"/>
    </xf>
    <xf numFmtId="0" fontId="0" fillId="8" borderId="2" xfId="0" applyFill="1" applyBorder="1" applyAlignment="1" applyProtection="1">
      <alignment horizontal="center"/>
      <protection locked="0"/>
    </xf>
    <xf numFmtId="0" fontId="0" fillId="2" borderId="2" xfId="0" applyFill="1" applyBorder="1" applyAlignment="1" applyProtection="1">
      <alignment horizontal="center" wrapText="1"/>
      <protection locked="0"/>
    </xf>
    <xf numFmtId="0" fontId="0" fillId="7" borderId="2" xfId="0" applyFill="1" applyBorder="1" applyAlignment="1" applyProtection="1">
      <alignment horizontal="center" wrapText="1"/>
      <protection locked="0"/>
    </xf>
    <xf numFmtId="0" fontId="0" fillId="0" borderId="0" xfId="0" applyAlignment="1">
      <alignment wrapText="1"/>
    </xf>
    <xf numFmtId="0" fontId="4" fillId="6" borderId="1" xfId="0" applyFont="1" applyFill="1" applyBorder="1" applyAlignment="1">
      <alignment horizontal="left"/>
    </xf>
    <xf numFmtId="0" fontId="0" fillId="3" borderId="1" xfId="0" applyFill="1" applyBorder="1" applyAlignment="1">
      <alignment horizontal="left"/>
    </xf>
    <xf numFmtId="0" fontId="4" fillId="4" borderId="0" xfId="0" applyFont="1" applyFill="1" applyAlignment="1">
      <alignment wrapText="1"/>
    </xf>
    <xf numFmtId="0" fontId="4" fillId="6" borderId="1" xfId="0" applyFont="1" applyFill="1" applyBorder="1" applyAlignment="1">
      <alignment horizontal="left" wrapText="1"/>
    </xf>
    <xf numFmtId="0" fontId="1" fillId="3" borderId="1" xfId="0" applyFont="1" applyFill="1" applyBorder="1" applyAlignment="1">
      <alignment horizontal="left"/>
    </xf>
    <xf numFmtId="0" fontId="0" fillId="0" borderId="0" xfId="0" applyAlignment="1">
      <alignment horizontal="left" wrapText="1"/>
    </xf>
    <xf numFmtId="0" fontId="0" fillId="0" borderId="0" xfId="0" applyAlignment="1">
      <alignment horizontal="left"/>
    </xf>
    <xf numFmtId="0" fontId="4" fillId="0" borderId="0" xfId="0" applyFont="1" applyAlignment="1">
      <alignment wrapText="1"/>
    </xf>
    <xf numFmtId="0" fontId="1" fillId="0" borderId="0" xfId="0" applyFont="1" applyAlignment="1">
      <alignment horizontal="center"/>
    </xf>
    <xf numFmtId="0" fontId="1" fillId="2" borderId="0" xfId="0" applyFont="1" applyFill="1" applyAlignment="1">
      <alignment horizontal="left" wrapText="1"/>
    </xf>
    <xf numFmtId="0" fontId="3" fillId="0" borderId="2" xfId="0" applyFont="1" applyBorder="1"/>
    <xf numFmtId="0" fontId="6" fillId="0" borderId="2" xfId="0" applyFont="1" applyBorder="1"/>
    <xf numFmtId="0" fontId="6" fillId="0" borderId="2" xfId="0" applyFont="1" applyBorder="1" applyAlignment="1">
      <alignment horizontal="center"/>
    </xf>
    <xf numFmtId="0" fontId="7" fillId="0" borderId="0" xfId="0" applyFont="1"/>
    <xf numFmtId="0" fontId="3" fillId="0" borderId="0" xfId="0" applyFont="1"/>
    <xf numFmtId="0" fontId="0" fillId="3" borderId="2" xfId="0" applyFill="1" applyBorder="1" applyAlignment="1">
      <alignment wrapText="1"/>
    </xf>
    <xf numFmtId="0" fontId="2" fillId="3" borderId="2" xfId="0" applyFont="1" applyFill="1" applyBorder="1" applyAlignment="1">
      <alignment vertical="center" wrapText="1"/>
    </xf>
    <xf numFmtId="0" fontId="0" fillId="3" borderId="2" xfId="0" applyFill="1" applyBorder="1" applyAlignment="1">
      <alignment horizontal="center"/>
    </xf>
    <xf numFmtId="0" fontId="10" fillId="3" borderId="0" xfId="0" applyFont="1" applyFill="1"/>
    <xf numFmtId="0" fontId="0" fillId="3" borderId="0" xfId="0" applyFill="1"/>
    <xf numFmtId="0" fontId="2" fillId="3" borderId="2" xfId="0" applyFont="1" applyFill="1" applyBorder="1" applyAlignment="1">
      <alignment wrapText="1"/>
    </xf>
    <xf numFmtId="0" fontId="0" fillId="8" borderId="2" xfId="0" applyFill="1" applyBorder="1" applyAlignment="1">
      <alignment wrapText="1"/>
    </xf>
    <xf numFmtId="0" fontId="2" fillId="8" borderId="2" xfId="0" applyFont="1" applyFill="1" applyBorder="1"/>
    <xf numFmtId="0" fontId="0" fillId="8" borderId="2" xfId="0" applyFill="1" applyBorder="1"/>
    <xf numFmtId="0" fontId="0" fillId="8" borderId="2" xfId="0" applyFill="1" applyBorder="1" applyAlignment="1">
      <alignment horizontal="center"/>
    </xf>
    <xf numFmtId="0" fontId="10" fillId="8" borderId="0" xfId="0" applyFont="1" applyFill="1"/>
    <xf numFmtId="0" fontId="0" fillId="8" borderId="0" xfId="0" applyFill="1"/>
    <xf numFmtId="0" fontId="2" fillId="8" borderId="2" xfId="0" applyFont="1" applyFill="1" applyBorder="1" applyAlignment="1">
      <alignment wrapText="1"/>
    </xf>
    <xf numFmtId="0" fontId="2" fillId="8" borderId="2" xfId="0" applyFont="1" applyFill="1" applyBorder="1" applyAlignment="1">
      <alignment vertical="center"/>
    </xf>
    <xf numFmtId="0" fontId="0" fillId="2" borderId="2" xfId="0" applyFill="1" applyBorder="1" applyAlignment="1">
      <alignment wrapText="1"/>
    </xf>
    <xf numFmtId="0" fontId="2" fillId="2" borderId="2" xfId="0" applyFont="1" applyFill="1" applyBorder="1" applyAlignment="1">
      <alignment wrapText="1"/>
    </xf>
    <xf numFmtId="0" fontId="0" fillId="2" borderId="2" xfId="0" applyFill="1" applyBorder="1" applyAlignment="1">
      <alignment horizontal="center"/>
    </xf>
    <xf numFmtId="0" fontId="10" fillId="2" borderId="0" xfId="0" applyFont="1" applyFill="1"/>
    <xf numFmtId="0" fontId="0" fillId="2" borderId="0" xfId="0" applyFill="1"/>
    <xf numFmtId="0" fontId="2" fillId="2" borderId="2" xfId="0" applyFont="1" applyFill="1" applyBorder="1" applyAlignment="1">
      <alignment vertical="center" wrapText="1"/>
    </xf>
    <xf numFmtId="0" fontId="0" fillId="7" borderId="2" xfId="0" applyFill="1" applyBorder="1" applyAlignment="1">
      <alignment wrapText="1"/>
    </xf>
    <xf numFmtId="0" fontId="0" fillId="7" borderId="2" xfId="0" applyFill="1" applyBorder="1" applyAlignment="1">
      <alignment horizontal="center"/>
    </xf>
    <xf numFmtId="0" fontId="10" fillId="7" borderId="0" xfId="0" applyFont="1" applyFill="1"/>
    <xf numFmtId="0" fontId="0" fillId="7" borderId="0" xfId="0" applyFill="1"/>
    <xf numFmtId="0" fontId="2" fillId="7" borderId="2" xfId="0" applyFont="1" applyFill="1" applyBorder="1" applyAlignment="1">
      <alignment wrapText="1"/>
    </xf>
    <xf numFmtId="0" fontId="0" fillId="7" borderId="2" xfId="0" applyFill="1" applyBorder="1"/>
    <xf numFmtId="0" fontId="5" fillId="0" borderId="0" xfId="0" applyFont="1"/>
    <xf numFmtId="49" fontId="3" fillId="0" borderId="0" xfId="0" applyNumberFormat="1" applyFont="1"/>
    <xf numFmtId="49" fontId="0" fillId="0" borderId="0" xfId="0" applyNumberFormat="1"/>
    <xf numFmtId="0" fontId="0" fillId="5" borderId="0" xfId="0" applyFill="1" applyAlignment="1" applyProtection="1">
      <alignment wrapText="1"/>
      <protection locked="0"/>
    </xf>
    <xf numFmtId="0" fontId="0" fillId="0" borderId="0" xfId="0" applyAlignment="1">
      <alignment horizontal="center" wrapText="1"/>
    </xf>
    <xf numFmtId="0" fontId="14" fillId="0" borderId="0" xfId="0" applyFont="1" applyAlignment="1">
      <alignment horizontal="center" wrapText="1"/>
    </xf>
  </cellXfs>
  <cellStyles count="2">
    <cellStyle name="Hyperlink" xfId="1" builtinId="8"/>
    <cellStyle name="Normal" xfId="0" builtinId="0"/>
  </cellStyles>
  <dxfs count="10">
    <dxf>
      <fill>
        <patternFill>
          <bgColor theme="9" tint="0.39994506668294322"/>
        </patternFill>
      </fill>
    </dxf>
    <dxf>
      <fill>
        <patternFill>
          <bgColor rgb="FFFF0000"/>
        </patternFill>
      </fill>
    </dxf>
    <dxf>
      <font>
        <b val="0"/>
        <i val="0"/>
        <strike val="0"/>
        <condense val="0"/>
        <extend val="0"/>
        <outline val="0"/>
        <shadow val="0"/>
        <u val="none"/>
        <vertAlign val="baseline"/>
        <sz val="12"/>
        <color theme="1"/>
        <name val="Aptos"/>
        <family val="2"/>
        <scheme val="none"/>
      </font>
      <alignment horizontal="general" vertical="center" textRotation="0" wrapText="1" indent="0" justifyLastLine="0" shrinkToFit="0" readingOrder="0"/>
    </dxf>
    <dxf>
      <numFmt numFmtId="0" formatCode="General"/>
    </dxf>
    <dxf>
      <numFmt numFmtId="0" formatCode="General"/>
    </dxf>
    <dxf>
      <alignment horizontal="left" vertical="bottom" textRotation="0" indent="0" justifyLastLine="0" shrinkToFit="0" readingOrder="0"/>
      <protection locked="1" hidden="0"/>
    </dxf>
    <dxf>
      <numFmt numFmtId="0" formatCode="General"/>
      <alignment horizontal="left" vertical="bottom" textRotation="0" wrapText="1" indent="0" justifyLastLine="0" shrinkToFit="0" readingOrder="0"/>
      <protection locked="1" hidden="0"/>
    </dxf>
    <dxf>
      <alignment horizontal="general" vertical="bottom" textRotation="0" wrapText="1" indent="0" justifyLastLine="0" shrinkToFit="0" readingOrder="0"/>
      <protection locked="1" hidden="0"/>
    </dxf>
    <dxf>
      <alignment vertical="bottom" textRotation="0" indent="0" justifyLastLine="0" shrinkToFit="0" readingOrder="0"/>
      <protection locked="1" hidden="0"/>
    </dxf>
    <dxf>
      <alignment vertical="bottom" textRotation="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198120</xdr:colOff>
      <xdr:row>34</xdr:row>
      <xdr:rowOff>127000</xdr:rowOff>
    </xdr:to>
    <xdr:sp macro="" textlink="">
      <xdr:nvSpPr>
        <xdr:cNvPr id="2" name="Rectangle 1">
          <a:extLst>
            <a:ext uri="{FF2B5EF4-FFF2-40B4-BE49-F238E27FC236}">
              <a16:creationId xmlns:a16="http://schemas.microsoft.com/office/drawing/2014/main" id="{4B7844FE-A30A-22C1-1EAE-6A308C07FF78}"/>
            </a:ext>
          </a:extLst>
        </xdr:cNvPr>
        <xdr:cNvSpPr/>
      </xdr:nvSpPr>
      <xdr:spPr>
        <a:xfrm>
          <a:off x="0" y="0"/>
          <a:ext cx="11780520" cy="63881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clientData/>
  </xdr:twoCellAnchor>
  <xdr:twoCellAnchor>
    <xdr:from>
      <xdr:col>0</xdr:col>
      <xdr:colOff>165100</xdr:colOff>
      <xdr:row>0</xdr:row>
      <xdr:rowOff>165100</xdr:rowOff>
    </xdr:from>
    <xdr:to>
      <xdr:col>18</xdr:col>
      <xdr:colOff>444500</xdr:colOff>
      <xdr:row>33</xdr:row>
      <xdr:rowOff>31750</xdr:rowOff>
    </xdr:to>
    <xdr:sp macro="" textlink="">
      <xdr:nvSpPr>
        <xdr:cNvPr id="3" name="TextBox 2">
          <a:extLst>
            <a:ext uri="{FF2B5EF4-FFF2-40B4-BE49-F238E27FC236}">
              <a16:creationId xmlns:a16="http://schemas.microsoft.com/office/drawing/2014/main" id="{959A7D60-7C6C-0FFA-844C-E5165B2C67D3}"/>
            </a:ext>
          </a:extLst>
        </xdr:cNvPr>
        <xdr:cNvSpPr txBox="1"/>
      </xdr:nvSpPr>
      <xdr:spPr>
        <a:xfrm>
          <a:off x="165100" y="165100"/>
          <a:ext cx="11252200" cy="594360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1">
              <a:latin typeface="+mj-lt"/>
            </a:rPr>
            <a:t>Multi-Discipline Applications</a:t>
          </a:r>
        </a:p>
        <a:p>
          <a:r>
            <a:rPr lang="en-GB"/>
            <a:t>In order to apply for a multi-discipline portfolio your laboratory must have multi-discipline training approval.</a:t>
          </a:r>
          <a:r>
            <a:rPr lang="en-GB" baseline="0"/>
            <a:t> P</a:t>
          </a:r>
          <a:r>
            <a:rPr lang="en-GB"/>
            <a:t>lease see details here: </a:t>
          </a:r>
          <a:r>
            <a:rPr lang="en-GB">
              <a:hlinkClick xmlns:r="http://schemas.openxmlformats.org/officeDocument/2006/relationships" r:id=""/>
            </a:rPr>
            <a:t>https://www.ibms.org/education/training-laboratory/</a:t>
          </a:r>
          <a:endParaRPr lang="en-GB"/>
        </a:p>
        <a:p>
          <a:endParaRPr lang="en-GB"/>
        </a:p>
        <a:p>
          <a:r>
            <a:rPr lang="en-GB"/>
            <a:t>Each multi-discipline portfolio has its own application form in a spreadsheet</a:t>
          </a:r>
          <a:r>
            <a:rPr lang="en-GB" b="0"/>
            <a:t>.</a:t>
          </a:r>
          <a:r>
            <a:rPr lang="en-GB" b="1"/>
            <a:t> 'Candidate + Trainer Details'</a:t>
          </a:r>
          <a:r>
            <a:rPr lang="en-GB" b="1" baseline="0"/>
            <a:t> </a:t>
          </a:r>
          <a:r>
            <a:rPr lang="en-GB"/>
            <a:t>contains the candidate, training officer and lab managers details. Only one candidate should be added to each spreadsheet and their details should be on the learner row. Training Officers, Lab Managers and Training Managers can be added below and the title selected from the drop down list under the 'Role' field in Column A. If you want the Lab Manager to have access to the candidates portfolio please put their details as Training Officer, this might mean, e.g. a Lab Manager is listed as a Lab Manager and details are also copied to a Training Officer row. </a:t>
          </a:r>
          <a:r>
            <a:rPr lang="en-GB" sz="1100">
              <a:solidFill>
                <a:schemeClr val="dk1"/>
              </a:solidFill>
              <a:effectLst/>
              <a:latin typeface="+mn-lt"/>
              <a:ea typeface="+mn-ea"/>
              <a:cs typeface="+mn-cs"/>
            </a:rPr>
            <a:t>Candidates </a:t>
          </a:r>
          <a:r>
            <a:rPr lang="en-GB" sz="1100" b="0">
              <a:solidFill>
                <a:schemeClr val="dk1"/>
              </a:solidFill>
              <a:effectLst/>
              <a:latin typeface="+mn-lt"/>
              <a:ea typeface="+mn-ea"/>
              <a:cs typeface="+mn-cs"/>
            </a:rPr>
            <a:t>must</a:t>
          </a:r>
          <a:r>
            <a:rPr lang="en-GB" sz="1100">
              <a:solidFill>
                <a:schemeClr val="dk1"/>
              </a:solidFill>
              <a:effectLst/>
              <a:latin typeface="+mn-lt"/>
              <a:ea typeface="+mn-ea"/>
              <a:cs typeface="+mn-cs"/>
            </a:rPr>
            <a:t> enter their IBMS membership number in this</a:t>
          </a:r>
          <a:r>
            <a:rPr lang="en-GB" sz="1100" baseline="0">
              <a:solidFill>
                <a:schemeClr val="dk1"/>
              </a:solidFill>
              <a:effectLst/>
              <a:latin typeface="+mn-lt"/>
              <a:ea typeface="+mn-ea"/>
              <a:cs typeface="+mn-cs"/>
            </a:rPr>
            <a:t> tab, and it is useful to include them, whe they exist, for other individuals.</a:t>
          </a:r>
          <a:endParaRPr lang="en-GB">
            <a:effectLst/>
          </a:endParaRPr>
        </a:p>
        <a:p>
          <a:endParaRPr lang="en-GB"/>
        </a:p>
        <a:p>
          <a:r>
            <a:rPr lang="en-GB" b="1"/>
            <a:t>'Module Selection' </a:t>
          </a:r>
          <a:r>
            <a:rPr lang="en-GB"/>
            <a:t>is for the module details, please read the multi-discipline portfolio booklets before completing this tab. Select the portfolio combination required from the multi-discipline combination dropdown menu. You will then see the minimum number of modules required in total and from each selected discipline.</a:t>
          </a:r>
        </a:p>
        <a:p>
          <a:endParaRPr lang="en-GB"/>
        </a:p>
        <a:p>
          <a:r>
            <a:rPr lang="en-GB"/>
            <a:t>The form status will show invalid until these requirements are met at which point the status will change to green and valid. Invalid application forms should not be submitted as they cannot be processed.</a:t>
          </a:r>
        </a:p>
        <a:p>
          <a:r>
            <a:rPr lang="en-GB"/>
            <a:t>To select modules, </a:t>
          </a:r>
          <a:r>
            <a:rPr lang="en-GB" b="1"/>
            <a:t>Y</a:t>
          </a:r>
          <a:r>
            <a:rPr lang="en-GB"/>
            <a:t> (capital only) should be entered in the </a:t>
          </a:r>
          <a:r>
            <a:rPr lang="en-GB" b="1"/>
            <a:t>'Selected Modules</a:t>
          </a:r>
          <a:r>
            <a:rPr lang="en-GB"/>
            <a:t>' field. Additional modules may appear in the </a:t>
          </a:r>
          <a:r>
            <a:rPr lang="en-GB" b="1"/>
            <a:t>'Final Modules</a:t>
          </a:r>
          <a:r>
            <a:rPr lang="en-GB"/>
            <a:t>' field as these are co-requisites of the modules chosen. Modules selected from Andrology and Genomics and Molecular Pathology are additional and do not affect the minimum number of multi-discipline modules required.</a:t>
          </a:r>
        </a:p>
        <a:p>
          <a:endParaRPr lang="en-GB"/>
        </a:p>
        <a:p>
          <a:r>
            <a:rPr lang="en-GB"/>
            <a:t>When complete applications must be emailed to </a:t>
          </a:r>
          <a:r>
            <a:rPr lang="en-GB">
              <a:hlinkClick xmlns:r="http://schemas.openxmlformats.org/officeDocument/2006/relationships" r:id=""/>
            </a:rPr>
            <a:t>specialistportfolio@ibms.org</a:t>
          </a:r>
          <a:r>
            <a:rPr lang="en-GB"/>
            <a:t> by the Training Officer, Manager or Lab Manager.</a:t>
          </a:r>
        </a:p>
        <a:p>
          <a:endParaRPr lang="en-GB"/>
        </a:p>
        <a:p>
          <a:r>
            <a:rPr lang="en-GB" sz="1100" b="1" u="sng">
              <a:solidFill>
                <a:schemeClr val="dk1"/>
              </a:solidFill>
              <a:effectLst/>
              <a:latin typeface="+mn-lt"/>
              <a:ea typeface="+mn-ea"/>
              <a:cs typeface="+mn-cs"/>
            </a:rPr>
            <a:t>Payment Details</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Trainee portfolios are priced at </a:t>
          </a:r>
          <a:r>
            <a:rPr lang="en-GB" sz="1100" b="1">
              <a:solidFill>
                <a:schemeClr val="dk1"/>
              </a:solidFill>
              <a:effectLst/>
              <a:latin typeface="+mn-lt"/>
              <a:ea typeface="+mn-ea"/>
              <a:cs typeface="+mn-cs"/>
            </a:rPr>
            <a:t>£187</a:t>
          </a:r>
          <a:r>
            <a:rPr lang="en-GB" sz="1100">
              <a:solidFill>
                <a:schemeClr val="dk1"/>
              </a:solidFill>
              <a:effectLst/>
              <a:latin typeface="+mn-lt"/>
              <a:ea typeface="+mn-ea"/>
              <a:cs typeface="+mn-cs"/>
            </a:rPr>
            <a:t> (this includes portfolio, examination, and administration fees).</a:t>
          </a:r>
        </a:p>
        <a:p>
          <a:r>
            <a:rPr lang="en-GB" sz="1100">
              <a:solidFill>
                <a:schemeClr val="dk1"/>
              </a:solidFill>
              <a:effectLst/>
              <a:latin typeface="+mn-lt"/>
              <a:ea typeface="+mn-ea"/>
              <a:cs typeface="+mn-cs"/>
            </a:rPr>
            <a:t>Swap copies are priced at </a:t>
          </a:r>
          <a:r>
            <a:rPr lang="en-GB" sz="1100" b="1">
              <a:solidFill>
                <a:schemeClr val="dk1"/>
              </a:solidFill>
              <a:effectLst/>
              <a:latin typeface="+mn-lt"/>
              <a:ea typeface="+mn-ea"/>
              <a:cs typeface="+mn-cs"/>
            </a:rPr>
            <a:t>£76</a:t>
          </a:r>
          <a:endParaRPr lang="en-GB" sz="1100" b="1">
            <a:solidFill>
              <a:srgbClr val="FF0000"/>
            </a:solidFill>
            <a:effectLst/>
            <a:latin typeface="+mn-lt"/>
            <a:ea typeface="+mn-ea"/>
            <a:cs typeface="+mn-cs"/>
          </a:endParaRP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Card Payment:</a:t>
          </a:r>
          <a:r>
            <a:rPr lang="en-GB" sz="1100">
              <a:solidFill>
                <a:schemeClr val="dk1"/>
              </a:solidFill>
              <a:effectLst/>
              <a:latin typeface="+mn-lt"/>
              <a:ea typeface="+mn-ea"/>
              <a:cs typeface="+mn-cs"/>
            </a:rPr>
            <a:t> We will email you with details of how to make a payment by card once the application is approved.</a:t>
          </a:r>
        </a:p>
        <a:p>
          <a:r>
            <a:rPr lang="en-GB"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Cheque: </a:t>
          </a:r>
          <a:r>
            <a:rPr lang="en-GB" sz="1100">
              <a:solidFill>
                <a:schemeClr val="dk1"/>
              </a:solidFill>
              <a:effectLst/>
              <a:latin typeface="+mn-lt"/>
              <a:ea typeface="+mn-ea"/>
              <a:cs typeface="+mn-cs"/>
            </a:rPr>
            <a:t>Cheques should be made payable to ‘IBMS’ and please be advised that there may be a delay in processing time.</a:t>
          </a:r>
        </a:p>
        <a:p>
          <a:r>
            <a:rPr lang="en-GB"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Purchase Order: </a:t>
          </a:r>
          <a:r>
            <a:rPr lang="en-GB" sz="1100" b="1" u="sng">
              <a:solidFill>
                <a:schemeClr val="dk1"/>
              </a:solidFill>
              <a:effectLst/>
              <a:latin typeface="+mn-lt"/>
              <a:ea typeface="+mn-ea"/>
              <a:cs typeface="+mn-cs"/>
            </a:rPr>
            <a:t>An official Purchase Order document must be provided for an invoice to be raised</a:t>
          </a:r>
          <a:r>
            <a:rPr lang="en-GB" sz="1100">
              <a:solidFill>
                <a:schemeClr val="dk1"/>
              </a:solidFill>
              <a:effectLst/>
              <a:latin typeface="+mn-lt"/>
              <a:ea typeface="+mn-ea"/>
              <a:cs typeface="+mn-cs"/>
            </a:rPr>
            <a:t>. If this is not provided, then the application will be returned. If the Purchase Order has already been submitted separately, then the order number must be clearly stated below to enable it to be matched up with the application.</a:t>
          </a:r>
        </a:p>
        <a:p>
          <a:r>
            <a:rPr lang="en-GB" sz="1100" b="1">
              <a:solidFill>
                <a:schemeClr val="dk1"/>
              </a:solidFill>
              <a:effectLst/>
              <a:latin typeface="+mn-lt"/>
              <a:ea typeface="+mn-ea"/>
              <a:cs typeface="+mn-cs"/>
            </a:rPr>
            <a:t>NB: The Purchase Order must be addressed to the IBMS only (not IBMS Professional Services Ltd).</a:t>
          </a:r>
          <a:endParaRPr lang="en-GB" sz="1100">
            <a:solidFill>
              <a:schemeClr val="dk1"/>
            </a:solidFill>
            <a:effectLst/>
            <a:latin typeface="+mn-lt"/>
            <a:ea typeface="+mn-ea"/>
            <a:cs typeface="+mn-cs"/>
          </a:endParaRPr>
        </a:p>
        <a:p>
          <a:endParaRPr lang="en-GB"/>
        </a:p>
        <a:p>
          <a:r>
            <a:rPr lang="en-GB"/>
            <a:t>Please</a:t>
          </a:r>
          <a:r>
            <a:rPr lang="en-GB" baseline="0"/>
            <a:t> s</a:t>
          </a:r>
          <a:r>
            <a:rPr lang="en-GB"/>
            <a:t>elect</a:t>
          </a:r>
          <a:r>
            <a:rPr lang="en-GB" baseline="0"/>
            <a:t> the method of payment on the Candidate + Trainer Details tab in the Payment Method field, and include the PO number if paying by PO.</a:t>
          </a:r>
          <a:endParaRPr lang="en-GB"/>
        </a:p>
        <a:p>
          <a:endParaRPr lang="en-GB"/>
        </a:p>
        <a:p>
          <a:endParaRPr lang="en-GB"/>
        </a:p>
        <a:p>
          <a:endParaRPr lang="en-GB"/>
        </a:p>
        <a:p>
          <a:endParaRPr lang="en-GB" sz="1100" kern="12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1" xr16:uid="{0380A1F7-4005-49D3-9E01-2A58AF0E7FD3}" autoFormatId="16" applyNumberFormats="0" applyBorderFormats="0" applyFontFormats="0" applyPatternFormats="0" applyAlignmentFormats="0" applyWidthHeightFormats="0">
  <queryTableRefresh nextId="3">
    <queryTableFields count="2">
      <queryTableField id="1" name="Module" tableColumnId="1"/>
      <queryTableField id="2" name="Corequisites" tableColumnId="2"/>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6B0F8E-DDD9-4B6C-B91F-D53D2F868B86}" name="countTable67" displayName="countTable67" ref="H1:J4" totalsRowShown="0" headerRowDxfId="9" dataDxfId="8">
  <tableColumns count="3">
    <tableColumn id="1" xr3:uid="{848E300B-13F2-4FD4-AB44-06885C880202}" name="Portfolio" dataDxfId="7"/>
    <tableColumn id="4" xr3:uid="{A63B12EF-F90B-4503-8BE1-B822531896C9}" name="Required" dataDxfId="6">
      <calculatedColumnFormula>IF(ISNUMBER(SEARCH(H2, C1)), 2, 0)</calculatedColumnFormula>
    </tableColumn>
    <tableColumn id="2" xr3:uid="{6AC78840-5765-4E36-B5B5-D630FB35C36B}" name="Count"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E51C199-9ABA-4343-9F81-FCC607FCAD5B}" name="config_streamlined_" displayName="config_streamlined_" ref="A1:B130" tableType="queryTable" totalsRowShown="0">
  <autoFilter ref="A1:B130" xr:uid="{1E51C199-9ABA-4343-9F81-FCC607FCAD5B}"/>
  <tableColumns count="2">
    <tableColumn id="1" xr3:uid="{B8207054-D4B5-4330-BABE-AE49C8928C42}" uniqueName="1" name="Module" queryTableFieldId="1" dataDxfId="4"/>
    <tableColumn id="2" xr3:uid="{4CE7B0FE-A760-4AE0-823E-EB256EAA4144}" uniqueName="2" name="Corequisites" queryTableFieldId="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BC04F6-1772-40EF-9F8C-0C2AB4EBA362}" name="config_streamlined" displayName="config_streamlined" ref="A1:B167" totalsRowShown="0">
  <autoFilter ref="A1:B167" xr:uid="{88BC04F6-1772-40EF-9F8C-0C2AB4EBA362}"/>
  <tableColumns count="2">
    <tableColumn id="1" xr3:uid="{281776ED-800F-42DF-A877-ECFFEB9EB209}" name="Module" dataDxfId="3"/>
    <tableColumn id="2" xr3:uid="{DFE3A638-9D1C-46AD-9D37-6373CED9022B}" name="Corequesites"/>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D89D5D2-498C-48A2-982C-BC785908E313}" name="MinimumsTable" displayName="MinimumsTable" ref="A169:B173" totalsRowShown="0">
  <autoFilter ref="A169:B173" xr:uid="{4D89D5D2-498C-48A2-982C-BC785908E313}"/>
  <tableColumns count="2">
    <tableColumn id="1" xr3:uid="{D44A7C4B-7F59-4AAE-9D58-68A015EEF646}" name="Combination" dataDxfId="2"/>
    <tableColumn id="2" xr3:uid="{C7A1DE75-CFA4-49B6-8469-BE0C0E95259F}" name="Minimum"/>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1698-37CE-4883-B69A-BBDEB492D3A5}">
  <sheetPr codeName="Sheet1"/>
  <dimension ref="A1"/>
  <sheetViews>
    <sheetView tabSelected="1" workbookViewId="0">
      <selection activeCell="U4" sqref="U4"/>
    </sheetView>
  </sheetViews>
  <sheetFormatPr defaultRowHeight="15" x14ac:dyDescent="0.25"/>
  <sheetData/>
  <sheetProtection algorithmName="SHA-512" hashValue="GHF6e1MGHcZzaER9uWoWyQ9kP8N0fScQCeBK41LKXqcdyHPoQQ+X+Kwv8lLDX2QUSYwrJL3nnXqGxhMz20+cPw==" saltValue="6sar+mxtYWm/frhST6Lrx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E557-0AB8-4A60-92BC-C6BE705F4CA9}">
  <sheetPr codeName="Sheet2"/>
  <dimension ref="A1:N166"/>
  <sheetViews>
    <sheetView workbookViewId="0">
      <selection activeCell="B2" sqref="B2"/>
    </sheetView>
  </sheetViews>
  <sheetFormatPr defaultRowHeight="15" x14ac:dyDescent="0.25"/>
  <cols>
    <col min="1" max="1" width="7.5703125" bestFit="1" customWidth="1"/>
    <col min="2" max="2" width="10.7109375" bestFit="1" customWidth="1"/>
    <col min="3" max="3" width="10.42578125" bestFit="1" customWidth="1"/>
    <col min="4" max="4" width="14.28515625" bestFit="1" customWidth="1"/>
    <col min="5" max="5" width="13.28515625" style="55" bestFit="1" customWidth="1"/>
    <col min="6" max="6" width="13.85546875" style="55" bestFit="1" customWidth="1"/>
    <col min="7" max="7" width="14.5703125" style="55" bestFit="1" customWidth="1"/>
    <col min="8" max="8" width="10.5703125" bestFit="1" customWidth="1"/>
    <col min="9" max="9" width="18.5703125" bestFit="1" customWidth="1"/>
    <col min="10" max="10" width="12.42578125" bestFit="1" customWidth="1"/>
    <col min="11" max="11" width="4.5703125" bestFit="1" customWidth="1"/>
    <col min="12" max="12" width="17" bestFit="1" customWidth="1"/>
    <col min="13" max="13" width="16.28515625" bestFit="1" customWidth="1"/>
    <col min="14" max="14" width="11.28515625" bestFit="1" customWidth="1"/>
  </cols>
  <sheetData>
    <row r="1" spans="1:14" s="26" customFormat="1" x14ac:dyDescent="0.25">
      <c r="A1" s="26" t="s">
        <v>79</v>
      </c>
      <c r="B1" s="26" t="s">
        <v>80</v>
      </c>
      <c r="C1" s="26" t="s">
        <v>81</v>
      </c>
      <c r="D1" s="26" t="s">
        <v>357</v>
      </c>
      <c r="E1" s="54" t="s">
        <v>358</v>
      </c>
      <c r="F1" s="26" t="s">
        <v>359</v>
      </c>
      <c r="G1" s="54" t="s">
        <v>360</v>
      </c>
      <c r="H1" s="26" t="s">
        <v>82</v>
      </c>
      <c r="I1" s="26" t="s">
        <v>361</v>
      </c>
      <c r="J1" s="26" t="s">
        <v>83</v>
      </c>
      <c r="K1" s="26" t="s">
        <v>84</v>
      </c>
      <c r="L1" s="26" t="s">
        <v>87</v>
      </c>
      <c r="M1" s="26" t="s">
        <v>356</v>
      </c>
      <c r="N1" s="26" t="s">
        <v>355</v>
      </c>
    </row>
    <row r="2" spans="1:14" x14ac:dyDescent="0.25">
      <c r="A2" s="1" t="s">
        <v>228</v>
      </c>
      <c r="B2" s="1"/>
      <c r="C2" s="1"/>
      <c r="D2" s="1"/>
      <c r="E2" s="5"/>
      <c r="F2" s="5"/>
      <c r="G2" s="4"/>
      <c r="H2" s="1"/>
      <c r="I2" s="1"/>
      <c r="J2" s="1"/>
      <c r="K2" s="1"/>
      <c r="L2" t="str">
        <f>IF(COUNTA(A2:K2)=0, "", "Infectious Science")</f>
        <v>Infectious Science</v>
      </c>
    </row>
    <row r="3" spans="1:14" x14ac:dyDescent="0.25">
      <c r="A3" s="1"/>
      <c r="B3" s="1"/>
      <c r="C3" s="1"/>
      <c r="D3" s="1"/>
      <c r="E3" s="5"/>
      <c r="F3" s="5"/>
      <c r="G3" s="5"/>
      <c r="H3" s="1"/>
      <c r="I3" s="1"/>
      <c r="J3" s="1"/>
      <c r="K3" s="1"/>
      <c r="L3" t="str">
        <f t="shared" ref="L3:L66" si="0">IF(COUNTA(A3:K3)=0, "", "Infectious Science")</f>
        <v/>
      </c>
    </row>
    <row r="4" spans="1:14" x14ac:dyDescent="0.25">
      <c r="A4" s="1"/>
      <c r="B4" s="1"/>
      <c r="C4" s="1"/>
      <c r="D4" s="1"/>
      <c r="E4" s="5"/>
      <c r="F4" s="6"/>
      <c r="G4" s="5"/>
      <c r="H4" s="1"/>
      <c r="I4" s="1"/>
      <c r="J4" s="1"/>
      <c r="K4" s="1"/>
      <c r="L4" t="str">
        <f t="shared" si="0"/>
        <v/>
      </c>
    </row>
    <row r="5" spans="1:14" x14ac:dyDescent="0.25">
      <c r="A5" s="1"/>
      <c r="B5" s="1"/>
      <c r="C5" s="1"/>
      <c r="D5" s="1"/>
      <c r="E5" s="5"/>
      <c r="F5" s="5"/>
      <c r="G5" s="5"/>
      <c r="H5" s="1"/>
      <c r="I5" s="1"/>
      <c r="J5" s="1"/>
      <c r="K5" s="1"/>
      <c r="L5" t="str">
        <f t="shared" si="0"/>
        <v/>
      </c>
    </row>
    <row r="6" spans="1:14" x14ac:dyDescent="0.25">
      <c r="A6" s="1"/>
      <c r="B6" s="1"/>
      <c r="C6" s="1"/>
      <c r="D6" s="1"/>
      <c r="E6" s="5"/>
      <c r="F6" s="5"/>
      <c r="G6" s="5"/>
      <c r="H6" s="1"/>
      <c r="I6" s="1"/>
      <c r="J6" s="1"/>
      <c r="K6" s="1"/>
      <c r="L6" t="str">
        <f t="shared" si="0"/>
        <v/>
      </c>
    </row>
    <row r="7" spans="1:14" x14ac:dyDescent="0.25">
      <c r="A7" s="1"/>
      <c r="B7" s="1"/>
      <c r="C7" s="1"/>
      <c r="D7" s="1"/>
      <c r="E7" s="5"/>
      <c r="F7" s="5"/>
      <c r="G7" s="5"/>
      <c r="H7" s="1"/>
      <c r="I7" s="1"/>
      <c r="J7" s="1"/>
      <c r="K7" s="1"/>
      <c r="L7" t="str">
        <f t="shared" si="0"/>
        <v/>
      </c>
    </row>
    <row r="8" spans="1:14" x14ac:dyDescent="0.25">
      <c r="A8" s="1"/>
      <c r="B8" s="1"/>
      <c r="C8" s="1"/>
      <c r="D8" s="1"/>
      <c r="E8" s="5"/>
      <c r="F8" s="5"/>
      <c r="G8" s="5"/>
      <c r="H8" s="1"/>
      <c r="I8" s="1"/>
      <c r="J8" s="1"/>
      <c r="K8" s="1"/>
      <c r="L8" t="str">
        <f t="shared" si="0"/>
        <v/>
      </c>
    </row>
    <row r="9" spans="1:14" x14ac:dyDescent="0.25">
      <c r="A9" s="1"/>
      <c r="B9" s="1"/>
      <c r="C9" s="1"/>
      <c r="D9" s="1"/>
      <c r="E9" s="5"/>
      <c r="F9" s="5"/>
      <c r="G9" s="5"/>
      <c r="H9" s="1"/>
      <c r="I9" s="1"/>
      <c r="J9" s="1"/>
      <c r="K9" s="1"/>
      <c r="L9" t="str">
        <f t="shared" si="0"/>
        <v/>
      </c>
    </row>
    <row r="10" spans="1:14" x14ac:dyDescent="0.25">
      <c r="A10" s="1"/>
      <c r="B10" s="1"/>
      <c r="C10" s="1"/>
      <c r="D10" s="1"/>
      <c r="E10" s="5"/>
      <c r="F10" s="5"/>
      <c r="G10" s="5"/>
      <c r="H10" s="1"/>
      <c r="I10" s="1"/>
      <c r="J10" s="1"/>
      <c r="K10" s="1"/>
      <c r="L10" t="str">
        <f t="shared" si="0"/>
        <v/>
      </c>
    </row>
    <row r="11" spans="1:14" x14ac:dyDescent="0.25">
      <c r="A11" s="1"/>
      <c r="B11" s="1"/>
      <c r="C11" s="1"/>
      <c r="D11" s="1"/>
      <c r="E11" s="5"/>
      <c r="F11" s="5"/>
      <c r="G11" s="5"/>
      <c r="H11" s="1"/>
      <c r="I11" s="1"/>
      <c r="J11" s="1"/>
      <c r="K11" s="1"/>
      <c r="L11" t="str">
        <f t="shared" si="0"/>
        <v/>
      </c>
    </row>
    <row r="12" spans="1:14" x14ac:dyDescent="0.25">
      <c r="A12" s="1"/>
      <c r="B12" s="1"/>
      <c r="C12" s="1"/>
      <c r="D12" s="1"/>
      <c r="E12" s="5"/>
      <c r="F12" s="5"/>
      <c r="G12" s="5"/>
      <c r="H12" s="1"/>
      <c r="I12" s="1"/>
      <c r="J12" s="1"/>
      <c r="K12" s="1"/>
      <c r="L12" t="str">
        <f t="shared" si="0"/>
        <v/>
      </c>
    </row>
    <row r="13" spans="1:14" x14ac:dyDescent="0.25">
      <c r="A13" s="1"/>
      <c r="B13" s="1"/>
      <c r="C13" s="1"/>
      <c r="D13" s="1"/>
      <c r="E13" s="5"/>
      <c r="F13" s="5"/>
      <c r="G13" s="5"/>
      <c r="H13" s="1"/>
      <c r="I13" s="1"/>
      <c r="J13" s="1"/>
      <c r="K13" s="1"/>
      <c r="L13" t="str">
        <f t="shared" si="0"/>
        <v/>
      </c>
    </row>
    <row r="14" spans="1:14" x14ac:dyDescent="0.25">
      <c r="A14" s="1"/>
      <c r="B14" s="1"/>
      <c r="C14" s="1"/>
      <c r="D14" s="1"/>
      <c r="E14" s="5"/>
      <c r="F14" s="5"/>
      <c r="G14" s="5"/>
      <c r="H14" s="1"/>
      <c r="I14" s="1"/>
      <c r="J14" s="1"/>
      <c r="K14" s="1"/>
      <c r="L14" t="str">
        <f t="shared" si="0"/>
        <v/>
      </c>
    </row>
    <row r="15" spans="1:14" x14ac:dyDescent="0.25">
      <c r="A15" s="1"/>
      <c r="B15" s="1"/>
      <c r="C15" s="1"/>
      <c r="D15" s="1"/>
      <c r="E15" s="5"/>
      <c r="F15" s="5"/>
      <c r="G15" s="5"/>
      <c r="H15" s="1"/>
      <c r="I15" s="1"/>
      <c r="J15" s="1"/>
      <c r="K15" s="1"/>
      <c r="L15" t="str">
        <f t="shared" si="0"/>
        <v/>
      </c>
    </row>
    <row r="16" spans="1:14" x14ac:dyDescent="0.25">
      <c r="A16" s="1"/>
      <c r="B16" s="1"/>
      <c r="C16" s="1"/>
      <c r="D16" s="1"/>
      <c r="E16" s="5"/>
      <c r="F16" s="5"/>
      <c r="G16" s="5"/>
      <c r="H16" s="1"/>
      <c r="I16" s="1"/>
      <c r="J16" s="1"/>
      <c r="K16" s="1"/>
      <c r="L16" t="str">
        <f t="shared" si="0"/>
        <v/>
      </c>
    </row>
    <row r="17" spans="1:12" x14ac:dyDescent="0.25">
      <c r="A17" s="1"/>
      <c r="B17" s="1"/>
      <c r="C17" s="1"/>
      <c r="D17" s="1"/>
      <c r="E17" s="5"/>
      <c r="F17" s="5"/>
      <c r="G17" s="5"/>
      <c r="H17" s="1"/>
      <c r="I17" s="1"/>
      <c r="J17" s="1"/>
      <c r="K17" s="1"/>
      <c r="L17" t="str">
        <f t="shared" si="0"/>
        <v/>
      </c>
    </row>
    <row r="18" spans="1:12" x14ac:dyDescent="0.25">
      <c r="A18" s="1"/>
      <c r="B18" s="1"/>
      <c r="C18" s="1"/>
      <c r="D18" s="1"/>
      <c r="E18" s="5"/>
      <c r="F18" s="5"/>
      <c r="G18" s="5"/>
      <c r="H18" s="1"/>
      <c r="I18" s="1"/>
      <c r="J18" s="1"/>
      <c r="K18" s="1"/>
      <c r="L18" t="str">
        <f t="shared" si="0"/>
        <v/>
      </c>
    </row>
    <row r="19" spans="1:12" x14ac:dyDescent="0.25">
      <c r="A19" s="1"/>
      <c r="B19" s="1"/>
      <c r="C19" s="1"/>
      <c r="D19" s="1"/>
      <c r="E19" s="5"/>
      <c r="F19" s="5"/>
      <c r="G19" s="5"/>
      <c r="H19" s="1"/>
      <c r="I19" s="1"/>
      <c r="J19" s="1"/>
      <c r="K19" s="1"/>
      <c r="L19" t="str">
        <f t="shared" si="0"/>
        <v/>
      </c>
    </row>
    <row r="20" spans="1:12" x14ac:dyDescent="0.25">
      <c r="A20" s="1"/>
      <c r="B20" s="1"/>
      <c r="C20" s="1"/>
      <c r="D20" s="1"/>
      <c r="E20" s="5"/>
      <c r="F20" s="5"/>
      <c r="G20" s="5"/>
      <c r="H20" s="1"/>
      <c r="I20" s="1"/>
      <c r="J20" s="1"/>
      <c r="K20" s="1"/>
      <c r="L20" t="str">
        <f t="shared" si="0"/>
        <v/>
      </c>
    </row>
    <row r="21" spans="1:12" x14ac:dyDescent="0.25">
      <c r="A21" s="1"/>
      <c r="B21" s="1"/>
      <c r="C21" s="1"/>
      <c r="D21" s="1"/>
      <c r="E21" s="5"/>
      <c r="F21" s="5"/>
      <c r="G21" s="5"/>
      <c r="H21" s="1"/>
      <c r="I21" s="1"/>
      <c r="J21" s="1"/>
      <c r="K21" s="1"/>
      <c r="L21" t="str">
        <f t="shared" si="0"/>
        <v/>
      </c>
    </row>
    <row r="22" spans="1:12" x14ac:dyDescent="0.25">
      <c r="A22" s="1"/>
      <c r="B22" s="1"/>
      <c r="C22" s="1"/>
      <c r="D22" s="1"/>
      <c r="E22" s="5"/>
      <c r="F22" s="5"/>
      <c r="G22" s="5"/>
      <c r="H22" s="1"/>
      <c r="I22" s="1"/>
      <c r="J22" s="1"/>
      <c r="K22" s="1"/>
      <c r="L22" t="str">
        <f t="shared" si="0"/>
        <v/>
      </c>
    </row>
    <row r="23" spans="1:12" x14ac:dyDescent="0.25">
      <c r="A23" s="1"/>
      <c r="B23" s="1"/>
      <c r="C23" s="1"/>
      <c r="D23" s="1"/>
      <c r="E23" s="5"/>
      <c r="F23" s="5"/>
      <c r="G23" s="5"/>
      <c r="H23" s="1"/>
      <c r="I23" s="1"/>
      <c r="J23" s="1"/>
      <c r="K23" s="1"/>
      <c r="L23" t="str">
        <f t="shared" si="0"/>
        <v/>
      </c>
    </row>
    <row r="24" spans="1:12" x14ac:dyDescent="0.25">
      <c r="A24" s="1"/>
      <c r="B24" s="1"/>
      <c r="C24" s="1"/>
      <c r="D24" s="1"/>
      <c r="E24" s="5"/>
      <c r="F24" s="5"/>
      <c r="G24" s="5"/>
      <c r="H24" s="1"/>
      <c r="I24" s="1"/>
      <c r="J24" s="1"/>
      <c r="K24" s="1"/>
      <c r="L24" t="str">
        <f t="shared" si="0"/>
        <v/>
      </c>
    </row>
    <row r="25" spans="1:12" x14ac:dyDescent="0.25">
      <c r="A25" s="1"/>
      <c r="B25" s="1"/>
      <c r="C25" s="1"/>
      <c r="D25" s="1"/>
      <c r="E25" s="5"/>
      <c r="F25" s="5"/>
      <c r="G25" s="5"/>
      <c r="H25" s="1"/>
      <c r="I25" s="1"/>
      <c r="J25" s="1"/>
      <c r="K25" s="1"/>
      <c r="L25" t="str">
        <f t="shared" si="0"/>
        <v/>
      </c>
    </row>
    <row r="26" spans="1:12" x14ac:dyDescent="0.25">
      <c r="A26" s="1"/>
      <c r="B26" s="1"/>
      <c r="C26" s="1"/>
      <c r="D26" s="1"/>
      <c r="E26" s="5"/>
      <c r="F26" s="5"/>
      <c r="G26" s="5"/>
      <c r="H26" s="1"/>
      <c r="I26" s="1"/>
      <c r="J26" s="1"/>
      <c r="K26" s="1"/>
      <c r="L26" t="str">
        <f t="shared" si="0"/>
        <v/>
      </c>
    </row>
    <row r="27" spans="1:12" x14ac:dyDescent="0.25">
      <c r="A27" s="1"/>
      <c r="B27" s="1"/>
      <c r="C27" s="1"/>
      <c r="D27" s="1"/>
      <c r="E27" s="5"/>
      <c r="F27" s="5"/>
      <c r="G27" s="5"/>
      <c r="H27" s="1"/>
      <c r="I27" s="1"/>
      <c r="J27" s="1"/>
      <c r="K27" s="1"/>
      <c r="L27" t="str">
        <f t="shared" si="0"/>
        <v/>
      </c>
    </row>
    <row r="28" spans="1:12" x14ac:dyDescent="0.25">
      <c r="A28" s="1"/>
      <c r="B28" s="1"/>
      <c r="C28" s="1"/>
      <c r="D28" s="1"/>
      <c r="E28" s="5"/>
      <c r="F28" s="5"/>
      <c r="G28" s="5"/>
      <c r="H28" s="1"/>
      <c r="I28" s="1"/>
      <c r="J28" s="1"/>
      <c r="K28" s="1"/>
      <c r="L28" t="str">
        <f t="shared" si="0"/>
        <v/>
      </c>
    </row>
    <row r="29" spans="1:12" x14ac:dyDescent="0.25">
      <c r="A29" s="1"/>
      <c r="B29" s="1"/>
      <c r="C29" s="1"/>
      <c r="D29" s="1"/>
      <c r="E29" s="5"/>
      <c r="F29" s="5"/>
      <c r="G29" s="5"/>
      <c r="H29" s="1"/>
      <c r="I29" s="1"/>
      <c r="J29" s="1"/>
      <c r="K29" s="1"/>
      <c r="L29" t="str">
        <f t="shared" si="0"/>
        <v/>
      </c>
    </row>
    <row r="30" spans="1:12" x14ac:dyDescent="0.25">
      <c r="A30" s="1"/>
      <c r="B30" s="1"/>
      <c r="C30" s="1"/>
      <c r="D30" s="1"/>
      <c r="E30" s="5"/>
      <c r="F30" s="5"/>
      <c r="G30" s="5"/>
      <c r="H30" s="1"/>
      <c r="I30" s="1"/>
      <c r="J30" s="1"/>
      <c r="K30" s="1"/>
      <c r="L30" t="str">
        <f t="shared" si="0"/>
        <v/>
      </c>
    </row>
    <row r="31" spans="1:12" x14ac:dyDescent="0.25">
      <c r="A31" s="1"/>
      <c r="B31" s="1"/>
      <c r="C31" s="1"/>
      <c r="D31" s="1"/>
      <c r="E31" s="5"/>
      <c r="F31" s="5"/>
      <c r="G31" s="5"/>
      <c r="H31" s="1"/>
      <c r="I31" s="1"/>
      <c r="J31" s="1"/>
      <c r="K31" s="1"/>
      <c r="L31" t="str">
        <f t="shared" si="0"/>
        <v/>
      </c>
    </row>
    <row r="32" spans="1:12" x14ac:dyDescent="0.25">
      <c r="A32" s="1"/>
      <c r="B32" s="1"/>
      <c r="C32" s="1"/>
      <c r="D32" s="1"/>
      <c r="E32" s="5"/>
      <c r="F32" s="5"/>
      <c r="G32" s="5"/>
      <c r="H32" s="1"/>
      <c r="I32" s="1"/>
      <c r="J32" s="1"/>
      <c r="K32" s="1"/>
      <c r="L32" t="str">
        <f t="shared" si="0"/>
        <v/>
      </c>
    </row>
    <row r="33" spans="1:12" x14ac:dyDescent="0.25">
      <c r="A33" s="1"/>
      <c r="B33" s="1"/>
      <c r="C33" s="1"/>
      <c r="D33" s="1"/>
      <c r="E33" s="5"/>
      <c r="F33" s="5"/>
      <c r="G33" s="5"/>
      <c r="H33" s="1"/>
      <c r="I33" s="1"/>
      <c r="J33" s="1"/>
      <c r="K33" s="1"/>
      <c r="L33" t="str">
        <f t="shared" si="0"/>
        <v/>
      </c>
    </row>
    <row r="34" spans="1:12" x14ac:dyDescent="0.25">
      <c r="A34" s="1"/>
      <c r="B34" s="1"/>
      <c r="C34" s="1"/>
      <c r="D34" s="1"/>
      <c r="E34" s="5"/>
      <c r="F34" s="5"/>
      <c r="G34" s="5"/>
      <c r="H34" s="1"/>
      <c r="I34" s="1"/>
      <c r="J34" s="1"/>
      <c r="K34" s="1"/>
      <c r="L34" t="str">
        <f t="shared" si="0"/>
        <v/>
      </c>
    </row>
    <row r="35" spans="1:12" x14ac:dyDescent="0.25">
      <c r="A35" s="1"/>
      <c r="B35" s="1"/>
      <c r="C35" s="1"/>
      <c r="D35" s="1"/>
      <c r="E35" s="5"/>
      <c r="F35" s="5"/>
      <c r="G35" s="5"/>
      <c r="H35" s="1"/>
      <c r="I35" s="1"/>
      <c r="J35" s="1"/>
      <c r="K35" s="1"/>
      <c r="L35" t="str">
        <f t="shared" si="0"/>
        <v/>
      </c>
    </row>
    <row r="36" spans="1:12" x14ac:dyDescent="0.25">
      <c r="A36" s="1"/>
      <c r="B36" s="1"/>
      <c r="C36" s="1"/>
      <c r="D36" s="1"/>
      <c r="E36" s="5"/>
      <c r="F36" s="5"/>
      <c r="G36" s="5"/>
      <c r="H36" s="1"/>
      <c r="I36" s="1"/>
      <c r="J36" s="1"/>
      <c r="K36" s="1"/>
      <c r="L36" t="str">
        <f t="shared" si="0"/>
        <v/>
      </c>
    </row>
    <row r="37" spans="1:12" x14ac:dyDescent="0.25">
      <c r="A37" s="1"/>
      <c r="B37" s="1"/>
      <c r="C37" s="1"/>
      <c r="D37" s="1"/>
      <c r="E37" s="5"/>
      <c r="F37" s="5"/>
      <c r="G37" s="5"/>
      <c r="H37" s="1"/>
      <c r="I37" s="1"/>
      <c r="J37" s="1"/>
      <c r="K37" s="1"/>
      <c r="L37" t="str">
        <f t="shared" si="0"/>
        <v/>
      </c>
    </row>
    <row r="38" spans="1:12" x14ac:dyDescent="0.25">
      <c r="A38" s="1"/>
      <c r="B38" s="1"/>
      <c r="C38" s="1"/>
      <c r="D38" s="1"/>
      <c r="E38" s="5"/>
      <c r="F38" s="5"/>
      <c r="G38" s="5"/>
      <c r="H38" s="1"/>
      <c r="I38" s="1"/>
      <c r="J38" s="1"/>
      <c r="K38" s="1"/>
      <c r="L38" t="str">
        <f t="shared" si="0"/>
        <v/>
      </c>
    </row>
    <row r="39" spans="1:12" x14ac:dyDescent="0.25">
      <c r="A39" s="1"/>
      <c r="B39" s="1"/>
      <c r="C39" s="1"/>
      <c r="D39" s="1"/>
      <c r="E39" s="5"/>
      <c r="F39" s="5"/>
      <c r="G39" s="5"/>
      <c r="H39" s="1"/>
      <c r="I39" s="1"/>
      <c r="J39" s="1"/>
      <c r="K39" s="1"/>
      <c r="L39" t="str">
        <f t="shared" si="0"/>
        <v/>
      </c>
    </row>
    <row r="40" spans="1:12" x14ac:dyDescent="0.25">
      <c r="A40" s="1"/>
      <c r="B40" s="1"/>
      <c r="C40" s="1"/>
      <c r="D40" s="1"/>
      <c r="E40" s="5"/>
      <c r="F40" s="5"/>
      <c r="G40" s="5"/>
      <c r="H40" s="1"/>
      <c r="I40" s="1"/>
      <c r="J40" s="1"/>
      <c r="K40" s="1"/>
      <c r="L40" t="str">
        <f t="shared" si="0"/>
        <v/>
      </c>
    </row>
    <row r="41" spans="1:12" x14ac:dyDescent="0.25">
      <c r="A41" s="1"/>
      <c r="B41" s="1"/>
      <c r="C41" s="1"/>
      <c r="D41" s="1"/>
      <c r="E41" s="5"/>
      <c r="F41" s="5"/>
      <c r="G41" s="5"/>
      <c r="H41" s="1"/>
      <c r="I41" s="1"/>
      <c r="J41" s="1"/>
      <c r="K41" s="1"/>
      <c r="L41" t="str">
        <f t="shared" si="0"/>
        <v/>
      </c>
    </row>
    <row r="42" spans="1:12" x14ac:dyDescent="0.25">
      <c r="A42" s="1"/>
      <c r="B42" s="1"/>
      <c r="C42" s="1"/>
      <c r="D42" s="1"/>
      <c r="E42" s="5"/>
      <c r="F42" s="5"/>
      <c r="G42" s="5"/>
      <c r="H42" s="1"/>
      <c r="I42" s="1"/>
      <c r="J42" s="1"/>
      <c r="K42" s="1"/>
      <c r="L42" t="str">
        <f t="shared" si="0"/>
        <v/>
      </c>
    </row>
    <row r="43" spans="1:12" x14ac:dyDescent="0.25">
      <c r="A43" s="1"/>
      <c r="B43" s="1"/>
      <c r="C43" s="1"/>
      <c r="D43" s="1"/>
      <c r="E43" s="5"/>
      <c r="F43" s="5"/>
      <c r="G43" s="5"/>
      <c r="H43" s="1"/>
      <c r="I43" s="1"/>
      <c r="J43" s="1"/>
      <c r="K43" s="1"/>
      <c r="L43" t="str">
        <f t="shared" si="0"/>
        <v/>
      </c>
    </row>
    <row r="44" spans="1:12" x14ac:dyDescent="0.25">
      <c r="A44" s="1"/>
      <c r="B44" s="1"/>
      <c r="C44" s="1"/>
      <c r="D44" s="1"/>
      <c r="E44" s="5"/>
      <c r="F44" s="5"/>
      <c r="G44" s="5"/>
      <c r="H44" s="1"/>
      <c r="I44" s="1"/>
      <c r="J44" s="1"/>
      <c r="K44" s="1"/>
      <c r="L44" t="str">
        <f t="shared" si="0"/>
        <v/>
      </c>
    </row>
    <row r="45" spans="1:12" x14ac:dyDescent="0.25">
      <c r="A45" s="1"/>
      <c r="B45" s="1"/>
      <c r="C45" s="1"/>
      <c r="D45" s="1"/>
      <c r="E45" s="5"/>
      <c r="F45" s="5"/>
      <c r="G45" s="5"/>
      <c r="H45" s="1"/>
      <c r="I45" s="1"/>
      <c r="J45" s="1"/>
      <c r="K45" s="1"/>
      <c r="L45" t="str">
        <f t="shared" si="0"/>
        <v/>
      </c>
    </row>
    <row r="46" spans="1:12" x14ac:dyDescent="0.25">
      <c r="A46" s="1"/>
      <c r="B46" s="1"/>
      <c r="C46" s="1"/>
      <c r="D46" s="1"/>
      <c r="E46" s="5"/>
      <c r="F46" s="5"/>
      <c r="G46" s="5"/>
      <c r="H46" s="1"/>
      <c r="I46" s="1"/>
      <c r="J46" s="1"/>
      <c r="K46" s="1"/>
      <c r="L46" t="str">
        <f t="shared" si="0"/>
        <v/>
      </c>
    </row>
    <row r="47" spans="1:12" x14ac:dyDescent="0.25">
      <c r="A47" s="1"/>
      <c r="B47" s="1"/>
      <c r="C47" s="1"/>
      <c r="D47" s="1"/>
      <c r="E47" s="5"/>
      <c r="F47" s="5"/>
      <c r="G47" s="5"/>
      <c r="H47" s="1"/>
      <c r="I47" s="1"/>
      <c r="J47" s="1"/>
      <c r="K47" s="1"/>
      <c r="L47" t="str">
        <f t="shared" si="0"/>
        <v/>
      </c>
    </row>
    <row r="48" spans="1:12" x14ac:dyDescent="0.25">
      <c r="A48" s="1"/>
      <c r="B48" s="1"/>
      <c r="C48" s="1"/>
      <c r="D48" s="1"/>
      <c r="E48" s="5"/>
      <c r="F48" s="5"/>
      <c r="G48" s="5"/>
      <c r="H48" s="1"/>
      <c r="I48" s="1"/>
      <c r="J48" s="1"/>
      <c r="K48" s="1"/>
      <c r="L48" t="str">
        <f t="shared" si="0"/>
        <v/>
      </c>
    </row>
    <row r="49" spans="1:12" x14ac:dyDescent="0.25">
      <c r="A49" s="1"/>
      <c r="B49" s="1"/>
      <c r="C49" s="1"/>
      <c r="D49" s="1"/>
      <c r="E49" s="5"/>
      <c r="F49" s="5"/>
      <c r="G49" s="5"/>
      <c r="H49" s="1"/>
      <c r="I49" s="1"/>
      <c r="J49" s="1"/>
      <c r="K49" s="1"/>
      <c r="L49" t="str">
        <f t="shared" si="0"/>
        <v/>
      </c>
    </row>
    <row r="50" spans="1:12" x14ac:dyDescent="0.25">
      <c r="A50" s="1"/>
      <c r="B50" s="1"/>
      <c r="C50" s="1"/>
      <c r="D50" s="1"/>
      <c r="E50" s="5"/>
      <c r="F50" s="5"/>
      <c r="G50" s="5"/>
      <c r="H50" s="1"/>
      <c r="I50" s="1"/>
      <c r="J50" s="1"/>
      <c r="K50" s="1"/>
      <c r="L50" t="str">
        <f t="shared" si="0"/>
        <v/>
      </c>
    </row>
    <row r="51" spans="1:12" x14ac:dyDescent="0.25">
      <c r="A51" s="1"/>
      <c r="B51" s="1"/>
      <c r="C51" s="1"/>
      <c r="D51" s="1"/>
      <c r="E51" s="5"/>
      <c r="F51" s="5"/>
      <c r="G51" s="5"/>
      <c r="H51" s="1"/>
      <c r="I51" s="1"/>
      <c r="J51" s="1"/>
      <c r="K51" s="1"/>
      <c r="L51" t="str">
        <f t="shared" si="0"/>
        <v/>
      </c>
    </row>
    <row r="52" spans="1:12" x14ac:dyDescent="0.25">
      <c r="A52" s="1"/>
      <c r="B52" s="1"/>
      <c r="C52" s="1"/>
      <c r="D52" s="1"/>
      <c r="E52" s="5"/>
      <c r="F52" s="5"/>
      <c r="G52" s="5"/>
      <c r="H52" s="1"/>
      <c r="I52" s="1"/>
      <c r="J52" s="1"/>
      <c r="K52" s="1"/>
      <c r="L52" t="str">
        <f t="shared" si="0"/>
        <v/>
      </c>
    </row>
    <row r="53" spans="1:12" x14ac:dyDescent="0.25">
      <c r="A53" s="1"/>
      <c r="B53" s="1"/>
      <c r="C53" s="1"/>
      <c r="D53" s="1"/>
      <c r="E53" s="5"/>
      <c r="F53" s="5"/>
      <c r="G53" s="5"/>
      <c r="H53" s="1"/>
      <c r="I53" s="1"/>
      <c r="J53" s="1"/>
      <c r="K53" s="1"/>
      <c r="L53" t="str">
        <f t="shared" si="0"/>
        <v/>
      </c>
    </row>
    <row r="54" spans="1:12" x14ac:dyDescent="0.25">
      <c r="A54" s="1"/>
      <c r="B54" s="1"/>
      <c r="C54" s="1"/>
      <c r="D54" s="1"/>
      <c r="E54" s="5"/>
      <c r="F54" s="5"/>
      <c r="G54" s="5"/>
      <c r="H54" s="1"/>
      <c r="I54" s="1"/>
      <c r="J54" s="1"/>
      <c r="K54" s="1"/>
      <c r="L54" t="str">
        <f t="shared" si="0"/>
        <v/>
      </c>
    </row>
    <row r="55" spans="1:12" x14ac:dyDescent="0.25">
      <c r="A55" s="1"/>
      <c r="B55" s="1"/>
      <c r="C55" s="1"/>
      <c r="D55" s="1"/>
      <c r="E55" s="5"/>
      <c r="F55" s="5"/>
      <c r="G55" s="5"/>
      <c r="H55" s="1"/>
      <c r="I55" s="1"/>
      <c r="J55" s="1"/>
      <c r="K55" s="1"/>
      <c r="L55" t="str">
        <f t="shared" si="0"/>
        <v/>
      </c>
    </row>
    <row r="56" spans="1:12" x14ac:dyDescent="0.25">
      <c r="A56" s="1"/>
      <c r="B56" s="1"/>
      <c r="C56" s="1"/>
      <c r="D56" s="1"/>
      <c r="E56" s="5"/>
      <c r="F56" s="5"/>
      <c r="G56" s="5"/>
      <c r="H56" s="1"/>
      <c r="I56" s="1"/>
      <c r="J56" s="1"/>
      <c r="K56" s="1"/>
      <c r="L56" t="str">
        <f t="shared" si="0"/>
        <v/>
      </c>
    </row>
    <row r="57" spans="1:12" x14ac:dyDescent="0.25">
      <c r="A57" s="1"/>
      <c r="B57" s="1"/>
      <c r="C57" s="1"/>
      <c r="D57" s="1"/>
      <c r="E57" s="5"/>
      <c r="F57" s="5"/>
      <c r="G57" s="5"/>
      <c r="H57" s="1"/>
      <c r="I57" s="1"/>
      <c r="J57" s="1"/>
      <c r="K57" s="1"/>
      <c r="L57" t="str">
        <f t="shared" si="0"/>
        <v/>
      </c>
    </row>
    <row r="58" spans="1:12" x14ac:dyDescent="0.25">
      <c r="A58" s="1"/>
      <c r="B58" s="1"/>
      <c r="C58" s="1"/>
      <c r="D58" s="1"/>
      <c r="E58" s="5"/>
      <c r="F58" s="5"/>
      <c r="G58" s="5"/>
      <c r="H58" s="1"/>
      <c r="I58" s="1"/>
      <c r="J58" s="1"/>
      <c r="K58" s="1"/>
      <c r="L58" t="str">
        <f t="shared" si="0"/>
        <v/>
      </c>
    </row>
    <row r="59" spans="1:12" x14ac:dyDescent="0.25">
      <c r="A59" s="1"/>
      <c r="B59" s="1"/>
      <c r="C59" s="1"/>
      <c r="D59" s="1"/>
      <c r="E59" s="5"/>
      <c r="F59" s="5"/>
      <c r="G59" s="5"/>
      <c r="H59" s="1"/>
      <c r="I59" s="1"/>
      <c r="J59" s="1"/>
      <c r="K59" s="1"/>
      <c r="L59" t="str">
        <f t="shared" si="0"/>
        <v/>
      </c>
    </row>
    <row r="60" spans="1:12" x14ac:dyDescent="0.25">
      <c r="A60" s="1"/>
      <c r="B60" s="1"/>
      <c r="C60" s="1"/>
      <c r="D60" s="1"/>
      <c r="E60" s="5"/>
      <c r="F60" s="5"/>
      <c r="G60" s="5"/>
      <c r="H60" s="1"/>
      <c r="I60" s="1"/>
      <c r="J60" s="1"/>
      <c r="K60" s="1"/>
      <c r="L60" t="str">
        <f t="shared" si="0"/>
        <v/>
      </c>
    </row>
    <row r="61" spans="1:12" x14ac:dyDescent="0.25">
      <c r="A61" s="1"/>
      <c r="B61" s="1"/>
      <c r="C61" s="1"/>
      <c r="D61" s="1"/>
      <c r="E61" s="5"/>
      <c r="F61" s="5"/>
      <c r="G61" s="5"/>
      <c r="H61" s="1"/>
      <c r="I61" s="1"/>
      <c r="J61" s="1"/>
      <c r="K61" s="1"/>
      <c r="L61" t="str">
        <f t="shared" si="0"/>
        <v/>
      </c>
    </row>
    <row r="62" spans="1:12" x14ac:dyDescent="0.25">
      <c r="A62" s="1"/>
      <c r="B62" s="1"/>
      <c r="C62" s="1"/>
      <c r="D62" s="1"/>
      <c r="E62" s="5"/>
      <c r="F62" s="5"/>
      <c r="G62" s="5"/>
      <c r="H62" s="1"/>
      <c r="I62" s="1"/>
      <c r="J62" s="1"/>
      <c r="K62" s="1"/>
      <c r="L62" t="str">
        <f t="shared" si="0"/>
        <v/>
      </c>
    </row>
    <row r="63" spans="1:12" x14ac:dyDescent="0.25">
      <c r="A63" s="1"/>
      <c r="B63" s="1"/>
      <c r="C63" s="1"/>
      <c r="D63" s="1"/>
      <c r="E63" s="5"/>
      <c r="F63" s="5"/>
      <c r="G63" s="5"/>
      <c r="H63" s="1"/>
      <c r="I63" s="1"/>
      <c r="J63" s="1"/>
      <c r="K63" s="1"/>
      <c r="L63" t="str">
        <f t="shared" si="0"/>
        <v/>
      </c>
    </row>
    <row r="64" spans="1:12" x14ac:dyDescent="0.25">
      <c r="A64" s="1"/>
      <c r="B64" s="1"/>
      <c r="C64" s="1"/>
      <c r="D64" s="1"/>
      <c r="E64" s="5"/>
      <c r="F64" s="5"/>
      <c r="G64" s="5"/>
      <c r="H64" s="1"/>
      <c r="I64" s="1"/>
      <c r="J64" s="1"/>
      <c r="K64" s="1"/>
      <c r="L64" t="str">
        <f t="shared" si="0"/>
        <v/>
      </c>
    </row>
    <row r="65" spans="1:12" x14ac:dyDescent="0.25">
      <c r="A65" s="1"/>
      <c r="B65" s="1"/>
      <c r="C65" s="1"/>
      <c r="D65" s="1"/>
      <c r="E65" s="5"/>
      <c r="F65" s="5"/>
      <c r="G65" s="5"/>
      <c r="H65" s="1"/>
      <c r="I65" s="1"/>
      <c r="J65" s="1"/>
      <c r="K65" s="1"/>
      <c r="L65" t="str">
        <f t="shared" si="0"/>
        <v/>
      </c>
    </row>
    <row r="66" spans="1:12" x14ac:dyDescent="0.25">
      <c r="A66" s="1"/>
      <c r="B66" s="1"/>
      <c r="C66" s="1"/>
      <c r="D66" s="1"/>
      <c r="E66" s="5"/>
      <c r="F66" s="5"/>
      <c r="G66" s="5"/>
      <c r="H66" s="1"/>
      <c r="I66" s="1"/>
      <c r="J66" s="1"/>
      <c r="K66" s="1"/>
      <c r="L66" t="str">
        <f t="shared" si="0"/>
        <v/>
      </c>
    </row>
    <row r="67" spans="1:12" x14ac:dyDescent="0.25">
      <c r="A67" s="1"/>
      <c r="B67" s="1"/>
      <c r="C67" s="1"/>
      <c r="D67" s="1"/>
      <c r="E67" s="5"/>
      <c r="F67" s="5"/>
      <c r="G67" s="5"/>
      <c r="H67" s="1"/>
      <c r="I67" s="1"/>
      <c r="J67" s="1"/>
      <c r="K67" s="1"/>
      <c r="L67" t="str">
        <f t="shared" ref="L67:L130" si="1">IF(COUNTA(A67:K67)=0, "", "Infectious Science")</f>
        <v/>
      </c>
    </row>
    <row r="68" spans="1:12" x14ac:dyDescent="0.25">
      <c r="A68" s="1"/>
      <c r="B68" s="1"/>
      <c r="C68" s="1"/>
      <c r="D68" s="1"/>
      <c r="E68" s="5"/>
      <c r="F68" s="5"/>
      <c r="G68" s="5"/>
      <c r="H68" s="1"/>
      <c r="I68" s="1"/>
      <c r="J68" s="1"/>
      <c r="K68" s="1"/>
      <c r="L68" t="str">
        <f t="shared" si="1"/>
        <v/>
      </c>
    </row>
    <row r="69" spans="1:12" x14ac:dyDescent="0.25">
      <c r="A69" s="1"/>
      <c r="B69" s="1"/>
      <c r="C69" s="1"/>
      <c r="D69" s="1"/>
      <c r="E69" s="5"/>
      <c r="F69" s="5"/>
      <c r="G69" s="5"/>
      <c r="H69" s="1"/>
      <c r="I69" s="1"/>
      <c r="J69" s="1"/>
      <c r="K69" s="1"/>
      <c r="L69" t="str">
        <f t="shared" si="1"/>
        <v/>
      </c>
    </row>
    <row r="70" spans="1:12" x14ac:dyDescent="0.25">
      <c r="A70" s="1"/>
      <c r="B70" s="1"/>
      <c r="C70" s="1"/>
      <c r="D70" s="1"/>
      <c r="E70" s="5"/>
      <c r="F70" s="5"/>
      <c r="G70" s="5"/>
      <c r="H70" s="1"/>
      <c r="I70" s="1"/>
      <c r="J70" s="1"/>
      <c r="K70" s="1"/>
      <c r="L70" t="str">
        <f t="shared" si="1"/>
        <v/>
      </c>
    </row>
    <row r="71" spans="1:12" x14ac:dyDescent="0.25">
      <c r="A71" s="1"/>
      <c r="B71" s="1"/>
      <c r="C71" s="1"/>
      <c r="D71" s="1"/>
      <c r="E71" s="5"/>
      <c r="F71" s="5"/>
      <c r="G71" s="5"/>
      <c r="H71" s="1"/>
      <c r="I71" s="1"/>
      <c r="J71" s="1"/>
      <c r="K71" s="1"/>
      <c r="L71" t="str">
        <f t="shared" si="1"/>
        <v/>
      </c>
    </row>
    <row r="72" spans="1:12" x14ac:dyDescent="0.25">
      <c r="A72" s="1"/>
      <c r="B72" s="1"/>
      <c r="C72" s="1"/>
      <c r="D72" s="1"/>
      <c r="E72" s="5"/>
      <c r="F72" s="5"/>
      <c r="G72" s="5"/>
      <c r="H72" s="1"/>
      <c r="I72" s="1"/>
      <c r="J72" s="1"/>
      <c r="K72" s="1"/>
      <c r="L72" t="str">
        <f t="shared" si="1"/>
        <v/>
      </c>
    </row>
    <row r="73" spans="1:12" x14ac:dyDescent="0.25">
      <c r="A73" s="1"/>
      <c r="B73" s="1"/>
      <c r="C73" s="1"/>
      <c r="D73" s="1"/>
      <c r="E73" s="5"/>
      <c r="F73" s="5"/>
      <c r="G73" s="5"/>
      <c r="H73" s="1"/>
      <c r="I73" s="1"/>
      <c r="J73" s="1"/>
      <c r="K73" s="1"/>
      <c r="L73" t="str">
        <f t="shared" si="1"/>
        <v/>
      </c>
    </row>
    <row r="74" spans="1:12" x14ac:dyDescent="0.25">
      <c r="A74" s="1"/>
      <c r="B74" s="1"/>
      <c r="C74" s="1"/>
      <c r="D74" s="1"/>
      <c r="E74" s="5"/>
      <c r="F74" s="5"/>
      <c r="G74" s="5"/>
      <c r="H74" s="1"/>
      <c r="I74" s="1"/>
      <c r="J74" s="1"/>
      <c r="K74" s="1"/>
      <c r="L74" t="str">
        <f t="shared" si="1"/>
        <v/>
      </c>
    </row>
    <row r="75" spans="1:12" x14ac:dyDescent="0.25">
      <c r="A75" s="1"/>
      <c r="B75" s="1"/>
      <c r="C75" s="1"/>
      <c r="D75" s="1"/>
      <c r="E75" s="5"/>
      <c r="F75" s="5"/>
      <c r="G75" s="5"/>
      <c r="H75" s="1"/>
      <c r="I75" s="1"/>
      <c r="J75" s="1"/>
      <c r="K75" s="1"/>
      <c r="L75" t="str">
        <f t="shared" si="1"/>
        <v/>
      </c>
    </row>
    <row r="76" spans="1:12" x14ac:dyDescent="0.25">
      <c r="A76" s="1"/>
      <c r="B76" s="1"/>
      <c r="C76" s="1"/>
      <c r="D76" s="1"/>
      <c r="E76" s="5"/>
      <c r="F76" s="5"/>
      <c r="G76" s="5"/>
      <c r="H76" s="1"/>
      <c r="I76" s="1"/>
      <c r="J76" s="1"/>
      <c r="K76" s="1"/>
      <c r="L76" t="str">
        <f t="shared" si="1"/>
        <v/>
      </c>
    </row>
    <row r="77" spans="1:12" x14ac:dyDescent="0.25">
      <c r="A77" s="1"/>
      <c r="B77" s="1"/>
      <c r="C77" s="1"/>
      <c r="D77" s="1"/>
      <c r="E77" s="5"/>
      <c r="F77" s="5"/>
      <c r="G77" s="5"/>
      <c r="H77" s="1"/>
      <c r="I77" s="1"/>
      <c r="J77" s="1"/>
      <c r="K77" s="1"/>
      <c r="L77" t="str">
        <f t="shared" si="1"/>
        <v/>
      </c>
    </row>
    <row r="78" spans="1:12" x14ac:dyDescent="0.25">
      <c r="A78" s="1"/>
      <c r="B78" s="1"/>
      <c r="C78" s="1"/>
      <c r="D78" s="1"/>
      <c r="E78" s="5"/>
      <c r="F78" s="5"/>
      <c r="G78" s="5"/>
      <c r="H78" s="1"/>
      <c r="I78" s="1"/>
      <c r="J78" s="1"/>
      <c r="K78" s="1"/>
      <c r="L78" t="str">
        <f t="shared" si="1"/>
        <v/>
      </c>
    </row>
    <row r="79" spans="1:12" x14ac:dyDescent="0.25">
      <c r="A79" s="1"/>
      <c r="B79" s="1"/>
      <c r="C79" s="1"/>
      <c r="D79" s="1"/>
      <c r="E79" s="5"/>
      <c r="F79" s="5"/>
      <c r="G79" s="5"/>
      <c r="H79" s="1"/>
      <c r="I79" s="1"/>
      <c r="J79" s="1"/>
      <c r="K79" s="1"/>
      <c r="L79" t="str">
        <f t="shared" si="1"/>
        <v/>
      </c>
    </row>
    <row r="80" spans="1:12" x14ac:dyDescent="0.25">
      <c r="A80" s="1"/>
      <c r="B80" s="1"/>
      <c r="C80" s="1"/>
      <c r="D80" s="1"/>
      <c r="E80" s="5"/>
      <c r="F80" s="5"/>
      <c r="G80" s="5"/>
      <c r="H80" s="1"/>
      <c r="I80" s="1"/>
      <c r="J80" s="1"/>
      <c r="K80" s="1"/>
      <c r="L80" t="str">
        <f t="shared" si="1"/>
        <v/>
      </c>
    </row>
    <row r="81" spans="1:12" x14ac:dyDescent="0.25">
      <c r="A81" s="1"/>
      <c r="B81" s="1"/>
      <c r="C81" s="1"/>
      <c r="D81" s="1"/>
      <c r="E81" s="5"/>
      <c r="F81" s="5"/>
      <c r="G81" s="5"/>
      <c r="H81" s="1"/>
      <c r="I81" s="1"/>
      <c r="J81" s="1"/>
      <c r="K81" s="1"/>
      <c r="L81" t="str">
        <f t="shared" si="1"/>
        <v/>
      </c>
    </row>
    <row r="82" spans="1:12" x14ac:dyDescent="0.25">
      <c r="A82" s="1"/>
      <c r="B82" s="1"/>
      <c r="C82" s="1"/>
      <c r="D82" s="1"/>
      <c r="E82" s="5"/>
      <c r="F82" s="5"/>
      <c r="G82" s="5"/>
      <c r="H82" s="1"/>
      <c r="I82" s="1"/>
      <c r="J82" s="1"/>
      <c r="K82" s="1"/>
      <c r="L82" t="str">
        <f t="shared" si="1"/>
        <v/>
      </c>
    </row>
    <row r="83" spans="1:12" x14ac:dyDescent="0.25">
      <c r="A83" s="1"/>
      <c r="B83" s="1"/>
      <c r="C83" s="1"/>
      <c r="D83" s="1"/>
      <c r="E83" s="5"/>
      <c r="F83" s="5"/>
      <c r="G83" s="5"/>
      <c r="H83" s="1"/>
      <c r="I83" s="1"/>
      <c r="J83" s="1"/>
      <c r="K83" s="1"/>
      <c r="L83" t="str">
        <f t="shared" si="1"/>
        <v/>
      </c>
    </row>
    <row r="84" spans="1:12" x14ac:dyDescent="0.25">
      <c r="A84" s="1"/>
      <c r="B84" s="1"/>
      <c r="C84" s="1"/>
      <c r="D84" s="1"/>
      <c r="E84" s="5"/>
      <c r="F84" s="5"/>
      <c r="G84" s="5"/>
      <c r="H84" s="1"/>
      <c r="I84" s="1"/>
      <c r="J84" s="1"/>
      <c r="K84" s="1"/>
      <c r="L84" t="str">
        <f t="shared" si="1"/>
        <v/>
      </c>
    </row>
    <row r="85" spans="1:12" x14ac:dyDescent="0.25">
      <c r="A85" s="1"/>
      <c r="B85" s="1"/>
      <c r="C85" s="1"/>
      <c r="D85" s="1"/>
      <c r="E85" s="5"/>
      <c r="F85" s="5"/>
      <c r="G85" s="5"/>
      <c r="H85" s="1"/>
      <c r="I85" s="1"/>
      <c r="J85" s="1"/>
      <c r="K85" s="1"/>
      <c r="L85" t="str">
        <f t="shared" si="1"/>
        <v/>
      </c>
    </row>
    <row r="86" spans="1:12" x14ac:dyDescent="0.25">
      <c r="A86" s="1"/>
      <c r="B86" s="1"/>
      <c r="C86" s="1"/>
      <c r="D86" s="1"/>
      <c r="E86" s="5"/>
      <c r="F86" s="5"/>
      <c r="G86" s="5"/>
      <c r="H86" s="1"/>
      <c r="I86" s="1"/>
      <c r="J86" s="1"/>
      <c r="K86" s="1"/>
      <c r="L86" t="str">
        <f t="shared" si="1"/>
        <v/>
      </c>
    </row>
    <row r="87" spans="1:12" x14ac:dyDescent="0.25">
      <c r="A87" s="1"/>
      <c r="B87" s="1"/>
      <c r="C87" s="1"/>
      <c r="D87" s="1"/>
      <c r="E87" s="5"/>
      <c r="F87" s="5"/>
      <c r="G87" s="5"/>
      <c r="H87" s="1"/>
      <c r="I87" s="1"/>
      <c r="J87" s="1"/>
      <c r="K87" s="1"/>
      <c r="L87" t="str">
        <f t="shared" si="1"/>
        <v/>
      </c>
    </row>
    <row r="88" spans="1:12" x14ac:dyDescent="0.25">
      <c r="A88" s="1"/>
      <c r="B88" s="1"/>
      <c r="C88" s="1"/>
      <c r="D88" s="1"/>
      <c r="E88" s="5"/>
      <c r="F88" s="5"/>
      <c r="G88" s="5"/>
      <c r="H88" s="1"/>
      <c r="I88" s="1"/>
      <c r="J88" s="1"/>
      <c r="K88" s="1"/>
      <c r="L88" t="str">
        <f t="shared" si="1"/>
        <v/>
      </c>
    </row>
    <row r="89" spans="1:12" x14ac:dyDescent="0.25">
      <c r="A89" s="1"/>
      <c r="B89" s="1"/>
      <c r="C89" s="1"/>
      <c r="D89" s="1"/>
      <c r="E89" s="5"/>
      <c r="F89" s="5"/>
      <c r="G89" s="5"/>
      <c r="H89" s="1"/>
      <c r="I89" s="1"/>
      <c r="J89" s="1"/>
      <c r="K89" s="1"/>
      <c r="L89" t="str">
        <f t="shared" si="1"/>
        <v/>
      </c>
    </row>
    <row r="90" spans="1:12" x14ac:dyDescent="0.25">
      <c r="A90" s="1"/>
      <c r="B90" s="1"/>
      <c r="C90" s="1"/>
      <c r="D90" s="1"/>
      <c r="E90" s="5"/>
      <c r="F90" s="5"/>
      <c r="G90" s="5"/>
      <c r="H90" s="1"/>
      <c r="I90" s="1"/>
      <c r="J90" s="1"/>
      <c r="K90" s="1"/>
      <c r="L90" t="str">
        <f t="shared" si="1"/>
        <v/>
      </c>
    </row>
    <row r="91" spans="1:12" x14ac:dyDescent="0.25">
      <c r="A91" s="1"/>
      <c r="B91" s="1"/>
      <c r="C91" s="1"/>
      <c r="D91" s="1"/>
      <c r="E91" s="5"/>
      <c r="F91" s="5"/>
      <c r="G91" s="5"/>
      <c r="H91" s="1"/>
      <c r="I91" s="1"/>
      <c r="J91" s="1"/>
      <c r="K91" s="1"/>
      <c r="L91" t="str">
        <f t="shared" si="1"/>
        <v/>
      </c>
    </row>
    <row r="92" spans="1:12" x14ac:dyDescent="0.25">
      <c r="A92" s="1"/>
      <c r="B92" s="1"/>
      <c r="C92" s="1"/>
      <c r="D92" s="1"/>
      <c r="E92" s="5"/>
      <c r="F92" s="5"/>
      <c r="G92" s="5"/>
      <c r="H92" s="1"/>
      <c r="I92" s="1"/>
      <c r="J92" s="1"/>
      <c r="K92" s="1"/>
      <c r="L92" t="str">
        <f t="shared" si="1"/>
        <v/>
      </c>
    </row>
    <row r="93" spans="1:12" x14ac:dyDescent="0.25">
      <c r="A93" s="1"/>
      <c r="B93" s="1"/>
      <c r="C93" s="1"/>
      <c r="D93" s="1"/>
      <c r="E93" s="5"/>
      <c r="F93" s="5"/>
      <c r="G93" s="5"/>
      <c r="H93" s="1"/>
      <c r="I93" s="1"/>
      <c r="J93" s="1"/>
      <c r="K93" s="1"/>
      <c r="L93" t="str">
        <f t="shared" si="1"/>
        <v/>
      </c>
    </row>
    <row r="94" spans="1:12" x14ac:dyDescent="0.25">
      <c r="A94" s="1"/>
      <c r="B94" s="1"/>
      <c r="C94" s="1"/>
      <c r="D94" s="1"/>
      <c r="E94" s="5"/>
      <c r="F94" s="5"/>
      <c r="G94" s="5"/>
      <c r="H94" s="1"/>
      <c r="I94" s="1"/>
      <c r="J94" s="1"/>
      <c r="K94" s="1"/>
      <c r="L94" t="str">
        <f t="shared" si="1"/>
        <v/>
      </c>
    </row>
    <row r="95" spans="1:12" x14ac:dyDescent="0.25">
      <c r="A95" s="1"/>
      <c r="B95" s="1"/>
      <c r="C95" s="1"/>
      <c r="D95" s="1"/>
      <c r="E95" s="5"/>
      <c r="F95" s="5"/>
      <c r="G95" s="5"/>
      <c r="H95" s="1"/>
      <c r="I95" s="1"/>
      <c r="J95" s="1"/>
      <c r="K95" s="1"/>
      <c r="L95" t="str">
        <f t="shared" si="1"/>
        <v/>
      </c>
    </row>
    <row r="96" spans="1:12" x14ac:dyDescent="0.25">
      <c r="A96" s="1"/>
      <c r="B96" s="1"/>
      <c r="C96" s="1"/>
      <c r="D96" s="1"/>
      <c r="E96" s="5"/>
      <c r="F96" s="5"/>
      <c r="G96" s="5"/>
      <c r="H96" s="1"/>
      <c r="I96" s="1"/>
      <c r="J96" s="1"/>
      <c r="K96" s="1"/>
      <c r="L96" t="str">
        <f t="shared" si="1"/>
        <v/>
      </c>
    </row>
    <row r="97" spans="1:12" x14ac:dyDescent="0.25">
      <c r="A97" s="1"/>
      <c r="B97" s="1"/>
      <c r="C97" s="1"/>
      <c r="D97" s="1"/>
      <c r="E97" s="5"/>
      <c r="F97" s="5"/>
      <c r="G97" s="5"/>
      <c r="H97" s="1"/>
      <c r="I97" s="1"/>
      <c r="J97" s="1"/>
      <c r="K97" s="1"/>
      <c r="L97" t="str">
        <f t="shared" si="1"/>
        <v/>
      </c>
    </row>
    <row r="98" spans="1:12" x14ac:dyDescent="0.25">
      <c r="A98" s="1"/>
      <c r="B98" s="1"/>
      <c r="C98" s="1"/>
      <c r="D98" s="1"/>
      <c r="E98" s="5"/>
      <c r="F98" s="5"/>
      <c r="G98" s="5"/>
      <c r="H98" s="1"/>
      <c r="I98" s="1"/>
      <c r="J98" s="1"/>
      <c r="K98" s="1"/>
      <c r="L98" t="str">
        <f t="shared" si="1"/>
        <v/>
      </c>
    </row>
    <row r="99" spans="1:12" x14ac:dyDescent="0.25">
      <c r="A99" s="1"/>
      <c r="B99" s="1"/>
      <c r="C99" s="1"/>
      <c r="D99" s="1"/>
      <c r="E99" s="5"/>
      <c r="F99" s="5"/>
      <c r="G99" s="5"/>
      <c r="H99" s="1"/>
      <c r="I99" s="1"/>
      <c r="J99" s="1"/>
      <c r="K99" s="1"/>
      <c r="L99" t="str">
        <f t="shared" si="1"/>
        <v/>
      </c>
    </row>
    <row r="100" spans="1:12" x14ac:dyDescent="0.25">
      <c r="A100" s="1"/>
      <c r="B100" s="1"/>
      <c r="C100" s="1"/>
      <c r="D100" s="1"/>
      <c r="E100" s="5"/>
      <c r="F100" s="5"/>
      <c r="G100" s="5"/>
      <c r="H100" s="1"/>
      <c r="I100" s="1"/>
      <c r="J100" s="1"/>
      <c r="K100" s="1"/>
      <c r="L100" t="str">
        <f t="shared" si="1"/>
        <v/>
      </c>
    </row>
    <row r="101" spans="1:12" x14ac:dyDescent="0.25">
      <c r="L101" t="str">
        <f t="shared" si="1"/>
        <v/>
      </c>
    </row>
    <row r="102" spans="1:12" x14ac:dyDescent="0.25">
      <c r="L102" t="str">
        <f t="shared" si="1"/>
        <v/>
      </c>
    </row>
    <row r="103" spans="1:12" x14ac:dyDescent="0.25">
      <c r="L103" t="str">
        <f t="shared" si="1"/>
        <v/>
      </c>
    </row>
    <row r="104" spans="1:12" x14ac:dyDescent="0.25">
      <c r="L104" t="str">
        <f t="shared" si="1"/>
        <v/>
      </c>
    </row>
    <row r="105" spans="1:12" x14ac:dyDescent="0.25">
      <c r="L105" t="str">
        <f t="shared" si="1"/>
        <v/>
      </c>
    </row>
    <row r="106" spans="1:12" x14ac:dyDescent="0.25">
      <c r="L106" t="str">
        <f t="shared" si="1"/>
        <v/>
      </c>
    </row>
    <row r="107" spans="1:12" x14ac:dyDescent="0.25">
      <c r="L107" t="str">
        <f t="shared" si="1"/>
        <v/>
      </c>
    </row>
    <row r="108" spans="1:12" x14ac:dyDescent="0.25">
      <c r="L108" t="str">
        <f t="shared" si="1"/>
        <v/>
      </c>
    </row>
    <row r="109" spans="1:12" x14ac:dyDescent="0.25">
      <c r="L109" t="str">
        <f t="shared" si="1"/>
        <v/>
      </c>
    </row>
    <row r="110" spans="1:12" x14ac:dyDescent="0.25">
      <c r="L110" t="str">
        <f t="shared" si="1"/>
        <v/>
      </c>
    </row>
    <row r="111" spans="1:12" x14ac:dyDescent="0.25">
      <c r="L111" t="str">
        <f t="shared" si="1"/>
        <v/>
      </c>
    </row>
    <row r="112" spans="1:12" x14ac:dyDescent="0.25">
      <c r="L112" t="str">
        <f t="shared" si="1"/>
        <v/>
      </c>
    </row>
    <row r="113" spans="12:12" x14ac:dyDescent="0.25">
      <c r="L113" t="str">
        <f t="shared" si="1"/>
        <v/>
      </c>
    </row>
    <row r="114" spans="12:12" x14ac:dyDescent="0.25">
      <c r="L114" t="str">
        <f t="shared" si="1"/>
        <v/>
      </c>
    </row>
    <row r="115" spans="12:12" x14ac:dyDescent="0.25">
      <c r="L115" t="str">
        <f t="shared" si="1"/>
        <v/>
      </c>
    </row>
    <row r="116" spans="12:12" x14ac:dyDescent="0.25">
      <c r="L116" t="str">
        <f t="shared" si="1"/>
        <v/>
      </c>
    </row>
    <row r="117" spans="12:12" x14ac:dyDescent="0.25">
      <c r="L117" t="str">
        <f t="shared" si="1"/>
        <v/>
      </c>
    </row>
    <row r="118" spans="12:12" x14ac:dyDescent="0.25">
      <c r="L118" t="str">
        <f t="shared" si="1"/>
        <v/>
      </c>
    </row>
    <row r="119" spans="12:12" x14ac:dyDescent="0.25">
      <c r="L119" t="str">
        <f t="shared" si="1"/>
        <v/>
      </c>
    </row>
    <row r="120" spans="12:12" x14ac:dyDescent="0.25">
      <c r="L120" t="str">
        <f t="shared" si="1"/>
        <v/>
      </c>
    </row>
    <row r="121" spans="12:12" x14ac:dyDescent="0.25">
      <c r="L121" t="str">
        <f t="shared" si="1"/>
        <v/>
      </c>
    </row>
    <row r="122" spans="12:12" x14ac:dyDescent="0.25">
      <c r="L122" t="str">
        <f t="shared" si="1"/>
        <v/>
      </c>
    </row>
    <row r="123" spans="12:12" x14ac:dyDescent="0.25">
      <c r="L123" t="str">
        <f t="shared" si="1"/>
        <v/>
      </c>
    </row>
    <row r="124" spans="12:12" x14ac:dyDescent="0.25">
      <c r="L124" t="str">
        <f t="shared" si="1"/>
        <v/>
      </c>
    </row>
    <row r="125" spans="12:12" x14ac:dyDescent="0.25">
      <c r="L125" t="str">
        <f t="shared" si="1"/>
        <v/>
      </c>
    </row>
    <row r="126" spans="12:12" x14ac:dyDescent="0.25">
      <c r="L126" t="str">
        <f t="shared" si="1"/>
        <v/>
      </c>
    </row>
    <row r="127" spans="12:12" x14ac:dyDescent="0.25">
      <c r="L127" t="str">
        <f t="shared" si="1"/>
        <v/>
      </c>
    </row>
    <row r="128" spans="12:12" x14ac:dyDescent="0.25">
      <c r="L128" t="str">
        <f t="shared" si="1"/>
        <v/>
      </c>
    </row>
    <row r="129" spans="12:12" x14ac:dyDescent="0.25">
      <c r="L129" t="str">
        <f t="shared" si="1"/>
        <v/>
      </c>
    </row>
    <row r="130" spans="12:12" x14ac:dyDescent="0.25">
      <c r="L130" t="str">
        <f t="shared" si="1"/>
        <v/>
      </c>
    </row>
    <row r="131" spans="12:12" x14ac:dyDescent="0.25">
      <c r="L131" t="str">
        <f t="shared" ref="L131:L166" si="2">IF(COUNTA(A131:K131)=0, "", "Infectious Science")</f>
        <v/>
      </c>
    </row>
    <row r="132" spans="12:12" x14ac:dyDescent="0.25">
      <c r="L132" t="str">
        <f t="shared" si="2"/>
        <v/>
      </c>
    </row>
    <row r="133" spans="12:12" x14ac:dyDescent="0.25">
      <c r="L133" t="str">
        <f t="shared" si="2"/>
        <v/>
      </c>
    </row>
    <row r="134" spans="12:12" x14ac:dyDescent="0.25">
      <c r="L134" t="str">
        <f t="shared" si="2"/>
        <v/>
      </c>
    </row>
    <row r="135" spans="12:12" x14ac:dyDescent="0.25">
      <c r="L135" t="str">
        <f t="shared" si="2"/>
        <v/>
      </c>
    </row>
    <row r="136" spans="12:12" x14ac:dyDescent="0.25">
      <c r="L136" t="str">
        <f t="shared" si="2"/>
        <v/>
      </c>
    </row>
    <row r="137" spans="12:12" x14ac:dyDescent="0.25">
      <c r="L137" t="str">
        <f t="shared" si="2"/>
        <v/>
      </c>
    </row>
    <row r="138" spans="12:12" x14ac:dyDescent="0.25">
      <c r="L138" t="str">
        <f t="shared" si="2"/>
        <v/>
      </c>
    </row>
    <row r="139" spans="12:12" x14ac:dyDescent="0.25">
      <c r="L139" t="str">
        <f t="shared" si="2"/>
        <v/>
      </c>
    </row>
    <row r="140" spans="12:12" x14ac:dyDescent="0.25">
      <c r="L140" t="str">
        <f t="shared" si="2"/>
        <v/>
      </c>
    </row>
    <row r="141" spans="12:12" x14ac:dyDescent="0.25">
      <c r="L141" t="str">
        <f t="shared" si="2"/>
        <v/>
      </c>
    </row>
    <row r="142" spans="12:12" x14ac:dyDescent="0.25">
      <c r="L142" t="str">
        <f t="shared" si="2"/>
        <v/>
      </c>
    </row>
    <row r="143" spans="12:12" x14ac:dyDescent="0.25">
      <c r="L143" t="str">
        <f t="shared" si="2"/>
        <v/>
      </c>
    </row>
    <row r="144" spans="12:12" x14ac:dyDescent="0.25">
      <c r="L144" t="str">
        <f t="shared" si="2"/>
        <v/>
      </c>
    </row>
    <row r="145" spans="12:12" x14ac:dyDescent="0.25">
      <c r="L145" t="str">
        <f t="shared" si="2"/>
        <v/>
      </c>
    </row>
    <row r="146" spans="12:12" x14ac:dyDescent="0.25">
      <c r="L146" t="str">
        <f t="shared" si="2"/>
        <v/>
      </c>
    </row>
    <row r="147" spans="12:12" x14ac:dyDescent="0.25">
      <c r="L147" t="str">
        <f t="shared" si="2"/>
        <v/>
      </c>
    </row>
    <row r="148" spans="12:12" x14ac:dyDescent="0.25">
      <c r="L148" t="str">
        <f t="shared" si="2"/>
        <v/>
      </c>
    </row>
    <row r="149" spans="12:12" x14ac:dyDescent="0.25">
      <c r="L149" t="str">
        <f t="shared" si="2"/>
        <v/>
      </c>
    </row>
    <row r="150" spans="12:12" x14ac:dyDescent="0.25">
      <c r="L150" t="str">
        <f t="shared" si="2"/>
        <v/>
      </c>
    </row>
    <row r="151" spans="12:12" x14ac:dyDescent="0.25">
      <c r="L151" t="str">
        <f t="shared" si="2"/>
        <v/>
      </c>
    </row>
    <row r="152" spans="12:12" x14ac:dyDescent="0.25">
      <c r="L152" t="str">
        <f t="shared" si="2"/>
        <v/>
      </c>
    </row>
    <row r="153" spans="12:12" x14ac:dyDescent="0.25">
      <c r="L153" t="str">
        <f t="shared" si="2"/>
        <v/>
      </c>
    </row>
    <row r="154" spans="12:12" x14ac:dyDescent="0.25">
      <c r="L154" t="str">
        <f t="shared" si="2"/>
        <v/>
      </c>
    </row>
    <row r="155" spans="12:12" x14ac:dyDescent="0.25">
      <c r="L155" t="str">
        <f t="shared" si="2"/>
        <v/>
      </c>
    </row>
    <row r="156" spans="12:12" x14ac:dyDescent="0.25">
      <c r="L156" t="str">
        <f t="shared" si="2"/>
        <v/>
      </c>
    </row>
    <row r="157" spans="12:12" x14ac:dyDescent="0.25">
      <c r="L157" t="str">
        <f t="shared" si="2"/>
        <v/>
      </c>
    </row>
    <row r="158" spans="12:12" x14ac:dyDescent="0.25">
      <c r="L158" t="str">
        <f t="shared" si="2"/>
        <v/>
      </c>
    </row>
    <row r="159" spans="12:12" x14ac:dyDescent="0.25">
      <c r="L159" t="str">
        <f t="shared" si="2"/>
        <v/>
      </c>
    </row>
    <row r="160" spans="12:12" x14ac:dyDescent="0.25">
      <c r="L160" t="str">
        <f t="shared" si="2"/>
        <v/>
      </c>
    </row>
    <row r="161" spans="12:12" x14ac:dyDescent="0.25">
      <c r="L161" t="str">
        <f t="shared" si="2"/>
        <v/>
      </c>
    </row>
    <row r="162" spans="12:12" x14ac:dyDescent="0.25">
      <c r="L162" t="str">
        <f t="shared" si="2"/>
        <v/>
      </c>
    </row>
    <row r="163" spans="12:12" x14ac:dyDescent="0.25">
      <c r="L163" t="str">
        <f t="shared" si="2"/>
        <v/>
      </c>
    </row>
    <row r="164" spans="12:12" x14ac:dyDescent="0.25">
      <c r="L164" t="str">
        <f t="shared" si="2"/>
        <v/>
      </c>
    </row>
    <row r="165" spans="12:12" x14ac:dyDescent="0.25">
      <c r="L165" t="str">
        <f t="shared" si="2"/>
        <v/>
      </c>
    </row>
    <row r="166" spans="12:12" x14ac:dyDescent="0.25">
      <c r="L166" t="str">
        <f t="shared" si="2"/>
        <v/>
      </c>
    </row>
  </sheetData>
  <sheetProtection algorithmName="SHA-512" hashValue="JfXg2iS7XFoBWkgCXlEs7Xuz51bPSoinR0SZGMC02P+jWUrrTxt1g1p+CKxAWPC3hB/Bz3OKqnzNH00Zsiz2Iw==" saltValue="2ZXkvcPq3Gy6zebvNFIRJw=="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DD602EC-9337-4400-80A5-5BC9E663C5FE}">
          <x14:formula1>
            <xm:f>'config-streamlined old'!$A$176:$A$179</xm:f>
          </x14:formula1>
          <xm:sqref>A2:A1048576</xm:sqref>
        </x14:dataValidation>
        <x14:dataValidation type="list" allowBlank="1" showInputMessage="1" showErrorMessage="1" xr:uid="{6DAA28BA-F8EB-4612-878E-136610FD1B86}">
          <x14:formula1>
            <xm:f>'config-streamlined old'!$B$176:$B$177</xm:f>
          </x14:formula1>
          <xm:sqref>M2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F9B81-2F24-4385-8096-36FE1F3D8449}">
  <sheetPr codeName="Sheet3"/>
  <dimension ref="A1:J86"/>
  <sheetViews>
    <sheetView zoomScaleNormal="100" workbookViewId="0">
      <pane ySplit="5" topLeftCell="A6" activePane="bottomLeft" state="frozen"/>
      <selection activeCell="S21" sqref="S21"/>
      <selection pane="bottomLeft" activeCell="L2" sqref="L2"/>
    </sheetView>
  </sheetViews>
  <sheetFormatPr defaultRowHeight="15" x14ac:dyDescent="0.25"/>
  <cols>
    <col min="1" max="1" width="14.28515625" style="11" bestFit="1" customWidth="1"/>
    <col min="2" max="2" width="15.5703125" style="11" customWidth="1"/>
    <col min="3" max="3" width="45.5703125" style="11" customWidth="1"/>
    <col min="4" max="4" width="26" style="11" hidden="1" customWidth="1"/>
    <col min="5" max="5" width="16.85546875" style="20" customWidth="1"/>
    <col min="6" max="6" width="14.42578125" style="20" customWidth="1"/>
    <col min="7" max="7" width="8.85546875" style="53" hidden="1" customWidth="1"/>
    <col min="8" max="8" width="27.42578125" customWidth="1"/>
    <col min="9" max="9" width="9.5703125" customWidth="1"/>
    <col min="10" max="10" width="7.85546875" customWidth="1"/>
    <col min="11" max="11" width="5.85546875" customWidth="1"/>
  </cols>
  <sheetData>
    <row r="1" spans="1:10" x14ac:dyDescent="0.25">
      <c r="A1" s="58" t="s">
        <v>362</v>
      </c>
      <c r="B1" s="57"/>
      <c r="C1" s="57"/>
      <c r="E1" s="12" t="s">
        <v>250</v>
      </c>
      <c r="F1" s="13">
        <f>SUM(countTable67[Count])</f>
        <v>0</v>
      </c>
      <c r="G1"/>
      <c r="H1" s="11" t="s">
        <v>86</v>
      </c>
      <c r="I1" s="11" t="s">
        <v>227</v>
      </c>
      <c r="J1" t="s">
        <v>88</v>
      </c>
    </row>
    <row r="2" spans="1:10" ht="30" x14ac:dyDescent="0.25">
      <c r="A2" s="14" t="s">
        <v>226</v>
      </c>
      <c r="B2" s="56" t="s">
        <v>296</v>
      </c>
      <c r="C2" s="56"/>
      <c r="E2" s="15" t="s">
        <v>293</v>
      </c>
      <c r="F2" s="16">
        <f>VLOOKUP(B2, MinimumsTable[], 2, FALSE)</f>
        <v>19</v>
      </c>
      <c r="G2"/>
      <c r="H2" s="11" t="s">
        <v>85</v>
      </c>
      <c r="I2" s="17">
        <f>IF(ISNUMBER(SEARCH(H2, B2)), 4, 0)</f>
        <v>4</v>
      </c>
      <c r="J2" s="18">
        <f>COUNTIF(F6:F20, "Y")</f>
        <v>0</v>
      </c>
    </row>
    <row r="3" spans="1:10" x14ac:dyDescent="0.25">
      <c r="B3" s="19"/>
      <c r="G3"/>
      <c r="H3" t="s">
        <v>300</v>
      </c>
      <c r="I3" s="17">
        <f>IF(ISNUMBER(SEARCH(H3, B2)), 6, 0)</f>
        <v>6</v>
      </c>
      <c r="J3" s="18">
        <f>COUNTIF(F21:F43, "Y")</f>
        <v>0</v>
      </c>
    </row>
    <row r="4" spans="1:10" ht="15" customHeight="1" x14ac:dyDescent="0.25">
      <c r="A4" s="21" t="s">
        <v>249</v>
      </c>
      <c r="B4" s="17" t="str">
        <f>IF(AND(
    J2&gt;=I2, J3&gt;=I3, J4&gt;=I4,
    F1&gt;=VLOOKUP(B2, MinimumsTable[], 2, FALSE),
    COUNTIF('Candidate + Trainer Details'!A:A, "Learner") &gt; 0,
    COUNTIFS('Candidate + Trainer Details'!A:A, "Learner",
             'Candidate + Trainer Details'!E:E, "??????") &gt; 0
), "VALID", "INVALID")</f>
        <v>INVALID</v>
      </c>
      <c r="G4"/>
      <c r="H4" t="s">
        <v>301</v>
      </c>
      <c r="I4" s="17">
        <f>IF(ISNUMBER(SEARCH(H4, B2)), 4, 0)</f>
        <v>0</v>
      </c>
      <c r="J4" s="18">
        <f>COUNTIF(F44:F59, "Y")</f>
        <v>0</v>
      </c>
    </row>
    <row r="5" spans="1:10" s="26" customFormat="1" ht="14.1" customHeight="1" x14ac:dyDescent="0.25">
      <c r="A5" s="22" t="s">
        <v>86</v>
      </c>
      <c r="B5" s="22" t="s">
        <v>87</v>
      </c>
      <c r="C5" s="22" t="s">
        <v>63</v>
      </c>
      <c r="D5" s="22" t="s">
        <v>0</v>
      </c>
      <c r="E5" s="23" t="s">
        <v>291</v>
      </c>
      <c r="F5" s="24" t="s">
        <v>292</v>
      </c>
      <c r="G5" s="25"/>
    </row>
    <row r="6" spans="1:10" s="31" customFormat="1" ht="30" x14ac:dyDescent="0.25">
      <c r="A6" s="27" t="s">
        <v>85</v>
      </c>
      <c r="B6" s="27" t="s">
        <v>302</v>
      </c>
      <c r="C6" s="28" t="s">
        <v>64</v>
      </c>
      <c r="D6" s="27" t="s">
        <v>26</v>
      </c>
      <c r="E6" s="7"/>
      <c r="F6" s="29" t="str" cm="1">
        <f t="array" ref="F6">IF(
    OR(
        E6="Y",
        SUMPRODUCT(--ISNUMBER(SEARCH(D6, G$6:G$104))) &gt; 0
    ),
    "Y",
    ""
)</f>
        <v/>
      </c>
      <c r="G6" s="30" t="str">
        <f>IF(
    E6="Y",
    D6 &amp; ";" &amp; INDEX('config-streamlined'!$B$2:$B$167, MATCH(D6, 'config-streamlined'!$A$2:$A$167, 0)),
    ""
)</f>
        <v/>
      </c>
    </row>
    <row r="7" spans="1:10" s="31" customFormat="1" ht="30" x14ac:dyDescent="0.25">
      <c r="A7" s="27" t="s">
        <v>85</v>
      </c>
      <c r="B7" s="27" t="s">
        <v>302</v>
      </c>
      <c r="C7" s="32" t="s">
        <v>65</v>
      </c>
      <c r="D7" s="27" t="s">
        <v>27</v>
      </c>
      <c r="E7" s="7"/>
      <c r="F7" s="29" t="str" cm="1">
        <f t="array" ref="F7">IF(
    OR(
        E7="Y",
        SUMPRODUCT(--ISNUMBER(SEARCH(D7, G$6:G$104))) &gt; 0
    ),
    "Y",
    ""
)</f>
        <v/>
      </c>
      <c r="G7" s="30" t="str">
        <f>IF(
    E7="Y",
    D7 &amp; ";" &amp; INDEX('config-streamlined'!$B$2:$B$167, MATCH(D7, 'config-streamlined'!$A$2:$A$167, 0)),
    ""
)</f>
        <v/>
      </c>
    </row>
    <row r="8" spans="1:10" s="31" customFormat="1" ht="30" x14ac:dyDescent="0.25">
      <c r="A8" s="27" t="s">
        <v>85</v>
      </c>
      <c r="B8" s="27" t="s">
        <v>302</v>
      </c>
      <c r="C8" s="32" t="s">
        <v>66</v>
      </c>
      <c r="D8" s="27" t="s">
        <v>28</v>
      </c>
      <c r="E8" s="7"/>
      <c r="F8" s="29" t="str" cm="1">
        <f t="array" ref="F8">IF(
    OR(
        E8="Y",
        SUMPRODUCT(--ISNUMBER(SEARCH(D8, G$6:G$104))) &gt; 0
    ),
    "Y",
    ""
)</f>
        <v/>
      </c>
      <c r="G8" s="30" t="str">
        <f>IF(
    E8="Y",
    D8 &amp; ";" &amp; INDEX('config-streamlined'!$B$2:$B$167, MATCH(D8, 'config-streamlined'!$A$2:$A$167, 0)),
    ""
)</f>
        <v/>
      </c>
    </row>
    <row r="9" spans="1:10" s="31" customFormat="1" ht="30" x14ac:dyDescent="0.25">
      <c r="A9" s="27" t="s">
        <v>85</v>
      </c>
      <c r="B9" s="27" t="s">
        <v>302</v>
      </c>
      <c r="C9" s="28" t="s">
        <v>67</v>
      </c>
      <c r="D9" s="27" t="s">
        <v>29</v>
      </c>
      <c r="E9" s="7"/>
      <c r="F9" s="29" t="str" cm="1">
        <f t="array" ref="F9">IF(
    OR(
        E9="Y",
        SUMPRODUCT(--ISNUMBER(SEARCH(D9, G$6:G$104))) &gt; 0
    ),
    "Y",
    ""
)</f>
        <v/>
      </c>
      <c r="G9" s="30" t="str">
        <f>IF(
    E9="Y",
    D9 &amp; ";" &amp; INDEX('config-streamlined'!$B$2:$B$167, MATCH(D9, 'config-streamlined'!$A$2:$A$167, 0)),
    ""
)</f>
        <v/>
      </c>
    </row>
    <row r="10" spans="1:10" s="31" customFormat="1" ht="30" x14ac:dyDescent="0.25">
      <c r="A10" s="27" t="s">
        <v>85</v>
      </c>
      <c r="B10" s="27" t="s">
        <v>302</v>
      </c>
      <c r="C10" s="27" t="s">
        <v>68</v>
      </c>
      <c r="D10" s="27" t="s">
        <v>30</v>
      </c>
      <c r="E10" s="7"/>
      <c r="F10" s="29" t="str" cm="1">
        <f t="array" ref="F10">IF(
    OR(
        E10="Y",
        SUMPRODUCT(--ISNUMBER(SEARCH(D10, G$6:G$104))) &gt; 0
    ),
    "Y",
    ""
)</f>
        <v/>
      </c>
      <c r="G10" s="30" t="str">
        <f>IF(
    E10="Y",
    D10 &amp; ";" &amp; INDEX('config-streamlined'!$B$2:$B$167, MATCH(D10, 'config-streamlined'!$A$2:$A$167, 0)),
    ""
)</f>
        <v/>
      </c>
    </row>
    <row r="11" spans="1:10" s="31" customFormat="1" ht="30" x14ac:dyDescent="0.25">
      <c r="A11" s="27" t="s">
        <v>85</v>
      </c>
      <c r="B11" s="27" t="s">
        <v>302</v>
      </c>
      <c r="C11" s="32" t="s">
        <v>69</v>
      </c>
      <c r="D11" s="27" t="s">
        <v>31</v>
      </c>
      <c r="E11" s="7"/>
      <c r="F11" s="29" t="str" cm="1">
        <f t="array" ref="F11">IF(
    OR(
        E11="Y",
        SUMPRODUCT(--ISNUMBER(SEARCH(D11, G$6:G$104))) &gt; 0
    ),
    "Y",
    ""
)</f>
        <v/>
      </c>
      <c r="G11" s="30" t="str">
        <f>IF(
    E11="Y",
    D11 &amp; ";" &amp; INDEX('config-streamlined'!$B$2:$B$167, MATCH(D11, 'config-streamlined'!$A$2:$A$167, 0)),
    ""
)</f>
        <v/>
      </c>
    </row>
    <row r="12" spans="1:10" s="31" customFormat="1" ht="30" x14ac:dyDescent="0.25">
      <c r="A12" s="27" t="s">
        <v>85</v>
      </c>
      <c r="B12" s="27" t="s">
        <v>302</v>
      </c>
      <c r="C12" s="32" t="s">
        <v>70</v>
      </c>
      <c r="D12" s="27" t="s">
        <v>32</v>
      </c>
      <c r="E12" s="7"/>
      <c r="F12" s="29" t="str" cm="1">
        <f t="array" ref="F12">IF(
    OR(
        E12="Y",
        SUMPRODUCT(--ISNUMBER(SEARCH(D12, G$6:G$104))) &gt; 0
    ),
    "Y",
    ""
)</f>
        <v/>
      </c>
      <c r="G12" s="30" t="str">
        <f>IF(
    E12="Y",
    D12 &amp; ";" &amp; INDEX('config-streamlined'!$B$2:$B$167, MATCH(D12, 'config-streamlined'!$A$2:$A$167, 0)),
    ""
)</f>
        <v/>
      </c>
    </row>
    <row r="13" spans="1:10" s="31" customFormat="1" ht="30" x14ac:dyDescent="0.25">
      <c r="A13" s="27" t="s">
        <v>85</v>
      </c>
      <c r="B13" s="27" t="s">
        <v>302</v>
      </c>
      <c r="C13" s="28" t="s">
        <v>71</v>
      </c>
      <c r="D13" s="27" t="s">
        <v>33</v>
      </c>
      <c r="E13" s="7"/>
      <c r="F13" s="29" t="str" cm="1">
        <f t="array" ref="F13">IF(
    OR(
        E13="Y",
        SUMPRODUCT(--ISNUMBER(SEARCH(D13, G$6:G$104))) &gt; 0
    ),
    "Y",
    ""
)</f>
        <v/>
      </c>
      <c r="G13" s="30" t="str">
        <f>IF(
    E13="Y",
    D13 &amp; ";" &amp; INDEX('config-streamlined'!$B$2:$B$167, MATCH(D13, 'config-streamlined'!$A$2:$A$167, 0)),
    ""
)</f>
        <v/>
      </c>
    </row>
    <row r="14" spans="1:10" s="31" customFormat="1" ht="30" x14ac:dyDescent="0.25">
      <c r="A14" s="27" t="s">
        <v>85</v>
      </c>
      <c r="B14" s="27" t="s">
        <v>302</v>
      </c>
      <c r="C14" s="28" t="s">
        <v>72</v>
      </c>
      <c r="D14" s="27" t="s">
        <v>34</v>
      </c>
      <c r="E14" s="7"/>
      <c r="F14" s="29" t="str" cm="1">
        <f t="array" ref="F14">IF(
    OR(
        E14="Y",
        SUMPRODUCT(--ISNUMBER(SEARCH(D14, G$6:G$104))) &gt; 0
    ),
    "Y",
    ""
)</f>
        <v/>
      </c>
      <c r="G14" s="30" t="str">
        <f>IF(
    E14="Y",
    D14 &amp; ";" &amp; INDEX('config-streamlined'!$B$2:$B$167, MATCH(D14, 'config-streamlined'!$A$2:$A$167, 0)),
    ""
)</f>
        <v/>
      </c>
    </row>
    <row r="15" spans="1:10" s="31" customFormat="1" ht="30" x14ac:dyDescent="0.25">
      <c r="A15" s="27" t="s">
        <v>85</v>
      </c>
      <c r="B15" s="27" t="s">
        <v>302</v>
      </c>
      <c r="C15" s="28" t="s">
        <v>73</v>
      </c>
      <c r="D15" s="27" t="s">
        <v>35</v>
      </c>
      <c r="E15" s="7"/>
      <c r="F15" s="29" t="str" cm="1">
        <f t="array" ref="F15">IF(
    OR(
        E15="Y",
        SUMPRODUCT(--ISNUMBER(SEARCH(D15, G$6:G$104))) &gt; 0
    ),
    "Y",
    ""
)</f>
        <v/>
      </c>
      <c r="G15" s="30" t="str">
        <f>IF(
    E15="Y",
    D15 &amp; ";" &amp; INDEX('config-streamlined'!$B$2:$B$167, MATCH(D15, 'config-streamlined'!$A$2:$A$167, 0)),
    ""
)</f>
        <v/>
      </c>
    </row>
    <row r="16" spans="1:10" s="31" customFormat="1" ht="30" x14ac:dyDescent="0.25">
      <c r="A16" s="27" t="s">
        <v>85</v>
      </c>
      <c r="B16" s="27" t="s">
        <v>302</v>
      </c>
      <c r="C16" s="28" t="s">
        <v>74</v>
      </c>
      <c r="D16" s="27" t="s">
        <v>36</v>
      </c>
      <c r="E16" s="7"/>
      <c r="F16" s="29" t="str" cm="1">
        <f t="array" ref="F16">IF(
    OR(
        E16="Y",
        SUMPRODUCT(--ISNUMBER(SEARCH(D16, G$6:G$104))) &gt; 0
    ),
    "Y",
    ""
)</f>
        <v/>
      </c>
      <c r="G16" s="30" t="str">
        <f>IF(
    E16="Y",
    D16 &amp; ";" &amp; INDEX('config-streamlined'!$B$2:$B$167, MATCH(D16, 'config-streamlined'!$A$2:$A$167, 0)),
    ""
)</f>
        <v/>
      </c>
    </row>
    <row r="17" spans="1:7" s="31" customFormat="1" ht="30" x14ac:dyDescent="0.25">
      <c r="A17" s="27" t="s">
        <v>85</v>
      </c>
      <c r="B17" s="27" t="s">
        <v>302</v>
      </c>
      <c r="C17" s="28" t="s">
        <v>75</v>
      </c>
      <c r="D17" s="27" t="s">
        <v>37</v>
      </c>
      <c r="E17" s="7"/>
      <c r="F17" s="29" t="str" cm="1">
        <f t="array" ref="F17">IF(
    OR(
        E17="Y",
        SUMPRODUCT(--ISNUMBER(SEARCH(D17, G$6:G$104))) &gt; 0
    ),
    "Y",
    ""
)</f>
        <v/>
      </c>
      <c r="G17" s="30" t="str">
        <f>IF(
    E17="Y",
    D17 &amp; ";" &amp; INDEX('config-streamlined'!$B$2:$B$167, MATCH(D17, 'config-streamlined'!$A$2:$A$167, 0)),
    ""
)</f>
        <v/>
      </c>
    </row>
    <row r="18" spans="1:7" s="31" customFormat="1" ht="30" x14ac:dyDescent="0.25">
      <c r="A18" s="27" t="s">
        <v>85</v>
      </c>
      <c r="B18" s="27" t="s">
        <v>302</v>
      </c>
      <c r="C18" s="32" t="s">
        <v>76</v>
      </c>
      <c r="D18" s="27" t="s">
        <v>38</v>
      </c>
      <c r="E18" s="7"/>
      <c r="F18" s="29" t="str" cm="1">
        <f t="array" ref="F18">IF(
    OR(
        E18="Y",
        SUMPRODUCT(--ISNUMBER(SEARCH(D18, G$6:G$104))) &gt; 0
    ),
    "Y",
    ""
)</f>
        <v/>
      </c>
      <c r="G18" s="30" t="str">
        <f>IF(
    E18="Y",
    D18 &amp; ";" &amp; INDEX('config-streamlined'!$B$2:$B$167, MATCH(D18, 'config-streamlined'!$A$2:$A$167, 0)),
    ""
)</f>
        <v/>
      </c>
    </row>
    <row r="19" spans="1:7" s="31" customFormat="1" ht="30" x14ac:dyDescent="0.25">
      <c r="A19" s="27" t="s">
        <v>85</v>
      </c>
      <c r="B19" s="27" t="s">
        <v>302</v>
      </c>
      <c r="C19" s="28" t="s">
        <v>77</v>
      </c>
      <c r="D19" s="27" t="s">
        <v>39</v>
      </c>
      <c r="E19" s="7"/>
      <c r="F19" s="29" t="str" cm="1">
        <f t="array" ref="F19">IF(
    OR(
        E19="Y",
        SUMPRODUCT(--ISNUMBER(SEARCH(D19, G$6:G$104))) &gt; 0
    ),
    "Y",
    ""
)</f>
        <v/>
      </c>
      <c r="G19" s="30" t="str">
        <f>IF(
    E19="Y",
    D19 &amp; ";" &amp; INDEX('config-streamlined'!$B$2:$B$167, MATCH(D19, 'config-streamlined'!$A$2:$A$167, 0)),
    ""
)</f>
        <v/>
      </c>
    </row>
    <row r="20" spans="1:7" s="31" customFormat="1" ht="30" x14ac:dyDescent="0.25">
      <c r="A20" s="27" t="s">
        <v>85</v>
      </c>
      <c r="B20" s="27" t="s">
        <v>302</v>
      </c>
      <c r="C20" s="28" t="s">
        <v>78</v>
      </c>
      <c r="D20" s="27" t="s">
        <v>40</v>
      </c>
      <c r="E20" s="7"/>
      <c r="F20" s="29" t="str" cm="1">
        <f t="array" ref="F20">IF(
    OR(
        E20="Y",
        SUMPRODUCT(--ISNUMBER(SEARCH(D20, G$6:G$104))) &gt; 0
    ),
    "Y",
    ""
)</f>
        <v/>
      </c>
      <c r="G20" s="30" t="str">
        <f>IF(
    E20="Y",
    D20 &amp; ";" &amp; INDEX('config-streamlined'!$B$2:$B$167, MATCH(D20, 'config-streamlined'!$A$2:$A$167, 0)),
    ""
)</f>
        <v/>
      </c>
    </row>
    <row r="21" spans="1:7" s="38" customFormat="1" ht="30" x14ac:dyDescent="0.25">
      <c r="A21" s="33" t="s">
        <v>300</v>
      </c>
      <c r="B21" s="33" t="s">
        <v>302</v>
      </c>
      <c r="C21" s="34" t="s">
        <v>303</v>
      </c>
      <c r="D21" s="35" t="s">
        <v>154</v>
      </c>
      <c r="E21" s="8"/>
      <c r="F21" s="36" t="str" cm="1">
        <f t="array" ref="F21">IF(
    OR(
        E21="Y",
        SUMPRODUCT(--ISNUMBER(SEARCH(D21, G$6:G$104))) &gt; 0
    ),
    "Y",
    ""
)</f>
        <v/>
      </c>
      <c r="G21" s="37" t="str">
        <f>IF(
    E21="Y",
    D21 &amp; ";" &amp; INDEX('config-streamlined'!$B$2:$B$167, MATCH(D21, 'config-streamlined'!$A$2:$A$167, 0)),
    ""
)</f>
        <v/>
      </c>
    </row>
    <row r="22" spans="1:7" s="38" customFormat="1" ht="30" x14ac:dyDescent="0.25">
      <c r="A22" s="33" t="s">
        <v>300</v>
      </c>
      <c r="B22" s="33" t="s">
        <v>302</v>
      </c>
      <c r="C22" s="34" t="s">
        <v>304</v>
      </c>
      <c r="D22" s="35" t="s">
        <v>156</v>
      </c>
      <c r="E22" s="8"/>
      <c r="F22" s="36" t="str" cm="1">
        <f t="array" ref="F22">IF(
    OR(
        E22="Y",
        SUMPRODUCT(--ISNUMBER(SEARCH(D22, G$6:G$104))) &gt; 0
    ),
    "Y",
    ""
)</f>
        <v/>
      </c>
      <c r="G22" s="37" t="str">
        <f>IF(
    E22="Y",
    D22 &amp; ";" &amp; INDEX('config-streamlined'!$B$2:$B$167, MATCH(D22, 'config-streamlined'!$A$2:$A$167, 0)),
    ""
)</f>
        <v/>
      </c>
    </row>
    <row r="23" spans="1:7" s="38" customFormat="1" ht="30" x14ac:dyDescent="0.25">
      <c r="A23" s="33" t="s">
        <v>300</v>
      </c>
      <c r="B23" s="33" t="s">
        <v>302</v>
      </c>
      <c r="C23" s="39" t="s">
        <v>305</v>
      </c>
      <c r="D23" s="35" t="s">
        <v>158</v>
      </c>
      <c r="E23" s="8"/>
      <c r="F23" s="36" t="str" cm="1">
        <f t="array" ref="F23">IF(
    OR(
        E23="Y",
        SUMPRODUCT(--ISNUMBER(SEARCH(D23, G$6:G$104))) &gt; 0
    ),
    "Y",
    ""
)</f>
        <v/>
      </c>
      <c r="G23" s="37" t="str">
        <f>IF(
    E23="Y",
    D23 &amp; ";" &amp; INDEX('config-streamlined'!$B$2:$B$167, MATCH(D23, 'config-streamlined'!$A$2:$A$167, 0)),
    ""
)</f>
        <v/>
      </c>
    </row>
    <row r="24" spans="1:7" s="38" customFormat="1" ht="30" x14ac:dyDescent="0.25">
      <c r="A24" s="33" t="s">
        <v>300</v>
      </c>
      <c r="B24" s="33" t="s">
        <v>302</v>
      </c>
      <c r="C24" s="34" t="s">
        <v>306</v>
      </c>
      <c r="D24" s="35" t="s">
        <v>160</v>
      </c>
      <c r="E24" s="8"/>
      <c r="F24" s="36" t="str" cm="1">
        <f t="array" ref="F24">IF(
    OR(
        E24="Y",
        SUMPRODUCT(--ISNUMBER(SEARCH(D24, G$6:G$104))) &gt; 0
    ),
    "Y",
    ""
)</f>
        <v/>
      </c>
      <c r="G24" s="37" t="str">
        <f>IF(
    E24="Y",
    D24 &amp; ";" &amp; INDEX('config-streamlined'!$B$2:$B$167, MATCH(D24, 'config-streamlined'!$A$2:$A$167, 0)),
    ""
)</f>
        <v/>
      </c>
    </row>
    <row r="25" spans="1:7" s="38" customFormat="1" ht="30" x14ac:dyDescent="0.25">
      <c r="A25" s="33" t="s">
        <v>300</v>
      </c>
      <c r="B25" s="33" t="s">
        <v>302</v>
      </c>
      <c r="C25" s="39" t="s">
        <v>307</v>
      </c>
      <c r="D25" s="35" t="s">
        <v>162</v>
      </c>
      <c r="E25" s="8"/>
      <c r="F25" s="36" t="str" cm="1">
        <f t="array" ref="F25">IF(
    OR(
        E25="Y",
        SUMPRODUCT(--ISNUMBER(SEARCH(D25, G$6:G$104))) &gt; 0
    ),
    "Y",
    ""
)</f>
        <v/>
      </c>
      <c r="G25" s="37" t="str">
        <f>IF(
    E25="Y",
    D25 &amp; ";" &amp; INDEX('config-streamlined'!$B$2:$B$167, MATCH(D25, 'config-streamlined'!$A$2:$A$167, 0)),
    ""
)</f>
        <v/>
      </c>
    </row>
    <row r="26" spans="1:7" s="38" customFormat="1" ht="30" x14ac:dyDescent="0.25">
      <c r="A26" s="33" t="s">
        <v>300</v>
      </c>
      <c r="B26" s="33" t="s">
        <v>302</v>
      </c>
      <c r="C26" s="34" t="s">
        <v>308</v>
      </c>
      <c r="D26" s="35" t="s">
        <v>164</v>
      </c>
      <c r="E26" s="8"/>
      <c r="F26" s="36" t="str" cm="1">
        <f t="array" ref="F26">IF(
    OR(
        E26="Y",
        SUMPRODUCT(--ISNUMBER(SEARCH(D26, G$6:G$104))) &gt; 0
    ),
    "Y",
    ""
)</f>
        <v/>
      </c>
      <c r="G26" s="37" t="str">
        <f>IF(
    E26="Y",
    D26 &amp; ";" &amp; INDEX('config-streamlined'!$B$2:$B$167, MATCH(D26, 'config-streamlined'!$A$2:$A$167, 0)),
    ""
)</f>
        <v/>
      </c>
    </row>
    <row r="27" spans="1:7" s="38" customFormat="1" ht="30" x14ac:dyDescent="0.25">
      <c r="A27" s="33" t="s">
        <v>300</v>
      </c>
      <c r="B27" s="33" t="s">
        <v>302</v>
      </c>
      <c r="C27" s="34" t="s">
        <v>309</v>
      </c>
      <c r="D27" s="35" t="s">
        <v>165</v>
      </c>
      <c r="E27" s="8"/>
      <c r="F27" s="36" t="str" cm="1">
        <f t="array" ref="F27">IF(
    OR(
        E27="Y",
        SUMPRODUCT(--ISNUMBER(SEARCH(D27, G$6:G$104))) &gt; 0
    ),
    "Y",
    ""
)</f>
        <v/>
      </c>
      <c r="G27" s="37" t="str">
        <f>IF(
    E27="Y",
    D27 &amp; ";" &amp; INDEX('config-streamlined'!$B$2:$B$167, MATCH(D27, 'config-streamlined'!$A$2:$A$167, 0)),
    ""
)</f>
        <v/>
      </c>
    </row>
    <row r="28" spans="1:7" s="38" customFormat="1" ht="30" x14ac:dyDescent="0.25">
      <c r="A28" s="33" t="s">
        <v>300</v>
      </c>
      <c r="B28" s="33" t="s">
        <v>302</v>
      </c>
      <c r="C28" s="34" t="s">
        <v>310</v>
      </c>
      <c r="D28" s="35" t="s">
        <v>167</v>
      </c>
      <c r="E28" s="8"/>
      <c r="F28" s="36" t="str" cm="1">
        <f t="array" ref="F28">IF(
    OR(
        E28="Y",
        SUMPRODUCT(--ISNUMBER(SEARCH(D28, G$6:G$104))) &gt; 0
    ),
    "Y",
    ""
)</f>
        <v/>
      </c>
      <c r="G28" s="37" t="str">
        <f>IF(
    E28="Y",
    D28 &amp; ";" &amp; INDEX('config-streamlined'!$B$2:$B$167, MATCH(D28, 'config-streamlined'!$A$2:$A$167, 0)),
    ""
)</f>
        <v/>
      </c>
    </row>
    <row r="29" spans="1:7" s="38" customFormat="1" ht="30" x14ac:dyDescent="0.25">
      <c r="A29" s="33" t="s">
        <v>300</v>
      </c>
      <c r="B29" s="33" t="s">
        <v>302</v>
      </c>
      <c r="C29" s="34" t="s">
        <v>311</v>
      </c>
      <c r="D29" s="35" t="s">
        <v>169</v>
      </c>
      <c r="E29" s="8"/>
      <c r="F29" s="36" t="str" cm="1">
        <f t="array" ref="F29">IF(
    OR(
        E29="Y",
        SUMPRODUCT(--ISNUMBER(SEARCH(D29, G$6:G$104))) &gt; 0
    ),
    "Y",
    ""
)</f>
        <v/>
      </c>
      <c r="G29" s="37" t="str">
        <f>IF(
    E29="Y",
    D29 &amp; ";" &amp; INDEX('config-streamlined'!$B$2:$B$167, MATCH(D29, 'config-streamlined'!$A$2:$A$167, 0)),
    ""
)</f>
        <v/>
      </c>
    </row>
    <row r="30" spans="1:7" s="38" customFormat="1" ht="30" x14ac:dyDescent="0.25">
      <c r="A30" s="33" t="s">
        <v>300</v>
      </c>
      <c r="B30" s="33" t="s">
        <v>302</v>
      </c>
      <c r="C30" s="34" t="s">
        <v>312</v>
      </c>
      <c r="D30" s="35" t="s">
        <v>171</v>
      </c>
      <c r="E30" s="8"/>
      <c r="F30" s="36" t="str" cm="1">
        <f t="array" ref="F30">IF(
    OR(
        E30="Y",
        SUMPRODUCT(--ISNUMBER(SEARCH(D30, G$6:G$104))) &gt; 0
    ),
    "Y",
    ""
)</f>
        <v/>
      </c>
      <c r="G30" s="37" t="str">
        <f>IF(
    E30="Y",
    D30 &amp; ";" &amp; INDEX('config-streamlined'!$B$2:$B$167, MATCH(D30, 'config-streamlined'!$A$2:$A$167, 0)),
    ""
)</f>
        <v/>
      </c>
    </row>
    <row r="31" spans="1:7" s="38" customFormat="1" ht="30" x14ac:dyDescent="0.25">
      <c r="A31" s="33" t="s">
        <v>300</v>
      </c>
      <c r="B31" s="33" t="s">
        <v>302</v>
      </c>
      <c r="C31" s="34" t="s">
        <v>313</v>
      </c>
      <c r="D31" s="35" t="s">
        <v>173</v>
      </c>
      <c r="E31" s="8"/>
      <c r="F31" s="36" t="str" cm="1">
        <f t="array" ref="F31">IF(
    OR(
        E31="Y",
        SUMPRODUCT(--ISNUMBER(SEARCH(D31, G$6:G$104))) &gt; 0
    ),
    "Y",
    ""
)</f>
        <v/>
      </c>
      <c r="G31" s="37" t="str">
        <f>IF(
    E31="Y",
    D31 &amp; ";" &amp; INDEX('config-streamlined'!$B$2:$B$167, MATCH(D31, 'config-streamlined'!$A$2:$A$167, 0)),
    ""
)</f>
        <v/>
      </c>
    </row>
    <row r="32" spans="1:7" s="38" customFormat="1" ht="30" x14ac:dyDescent="0.25">
      <c r="A32" s="33" t="s">
        <v>300</v>
      </c>
      <c r="B32" s="33" t="s">
        <v>302</v>
      </c>
      <c r="C32" s="34" t="s">
        <v>314</v>
      </c>
      <c r="D32" s="35" t="s">
        <v>174</v>
      </c>
      <c r="E32" s="8"/>
      <c r="F32" s="36" t="str" cm="1">
        <f t="array" ref="F32">IF(
    OR(
        E32="Y",
        SUMPRODUCT(--ISNUMBER(SEARCH(D32, G$6:G$104))) &gt; 0
    ),
    "Y",
    ""
)</f>
        <v/>
      </c>
      <c r="G32" s="37" t="str">
        <f>IF(
    E32="Y",
    D32 &amp; ";" &amp; INDEX('config-streamlined'!$B$2:$B$167, MATCH(D32, 'config-streamlined'!$A$2:$A$167, 0)),
    ""
)</f>
        <v/>
      </c>
    </row>
    <row r="33" spans="1:7" s="38" customFormat="1" ht="30" x14ac:dyDescent="0.25">
      <c r="A33" s="33" t="s">
        <v>300</v>
      </c>
      <c r="B33" s="33" t="s">
        <v>302</v>
      </c>
      <c r="C33" s="34" t="s">
        <v>315</v>
      </c>
      <c r="D33" s="35" t="s">
        <v>176</v>
      </c>
      <c r="E33" s="8"/>
      <c r="F33" s="36" t="str" cm="1">
        <f t="array" ref="F33">IF(
    OR(
        E33="Y",
        SUMPRODUCT(--ISNUMBER(SEARCH(D33, G$6:G$104))) &gt; 0
    ),
    "Y",
    ""
)</f>
        <v/>
      </c>
      <c r="G33" s="37" t="str">
        <f>IF(
    E33="Y",
    D33 &amp; ";" &amp; INDEX('config-streamlined'!$B$2:$B$167, MATCH(D33, 'config-streamlined'!$A$2:$A$167, 0)),
    ""
)</f>
        <v/>
      </c>
    </row>
    <row r="34" spans="1:7" s="38" customFormat="1" ht="30" x14ac:dyDescent="0.25">
      <c r="A34" s="33" t="s">
        <v>300</v>
      </c>
      <c r="B34" s="33" t="s">
        <v>302</v>
      </c>
      <c r="C34" s="34" t="s">
        <v>316</v>
      </c>
      <c r="D34" s="35" t="s">
        <v>177</v>
      </c>
      <c r="E34" s="8"/>
      <c r="F34" s="36" t="str" cm="1">
        <f t="array" ref="F34">IF(
    OR(
        E34="Y",
        SUMPRODUCT(--ISNUMBER(SEARCH(D34, G$6:G$104))) &gt; 0
    ),
    "Y",
    ""
)</f>
        <v/>
      </c>
      <c r="G34" s="37" t="str">
        <f>IF(
    E34="Y",
    D34 &amp; ";" &amp; INDEX('config-streamlined'!$B$2:$B$167, MATCH(D34, 'config-streamlined'!$A$2:$A$167, 0)),
    ""
)</f>
        <v/>
      </c>
    </row>
    <row r="35" spans="1:7" s="38" customFormat="1" ht="30" x14ac:dyDescent="0.25">
      <c r="A35" s="33" t="s">
        <v>300</v>
      </c>
      <c r="B35" s="33" t="s">
        <v>302</v>
      </c>
      <c r="C35" s="34" t="s">
        <v>317</v>
      </c>
      <c r="D35" s="35" t="s">
        <v>179</v>
      </c>
      <c r="E35" s="8"/>
      <c r="F35" s="36" t="str" cm="1">
        <f t="array" ref="F35">IF(
    OR(
        E35="Y",
        SUMPRODUCT(--ISNUMBER(SEARCH(D35, G$6:G$104))) &gt; 0
    ),
    "Y",
    ""
)</f>
        <v/>
      </c>
      <c r="G35" s="37" t="str">
        <f>IF(
    E35="Y",
    D35 &amp; ";" &amp; INDEX('config-streamlined'!$B$2:$B$167, MATCH(D35, 'config-streamlined'!$A$2:$A$167, 0)),
    ""
)</f>
        <v/>
      </c>
    </row>
    <row r="36" spans="1:7" s="38" customFormat="1" ht="30" x14ac:dyDescent="0.25">
      <c r="A36" s="33" t="s">
        <v>300</v>
      </c>
      <c r="B36" s="33" t="s">
        <v>302</v>
      </c>
      <c r="C36" s="34" t="s">
        <v>318</v>
      </c>
      <c r="D36" s="35" t="s">
        <v>155</v>
      </c>
      <c r="E36" s="8"/>
      <c r="F36" s="36" t="str" cm="1">
        <f t="array" ref="F36">IF(
    OR(
        E36="Y",
        SUMPRODUCT(--ISNUMBER(SEARCH(D36, G$6:G$104))) &gt; 0
    ),
    "Y",
    ""
)</f>
        <v/>
      </c>
      <c r="G36" s="37" t="str">
        <f>IF(
    E36="Y",
    D36 &amp; ";" &amp; INDEX('config-streamlined'!$B$2:$B$167, MATCH(D36, 'config-streamlined'!$A$2:$A$167, 0)),
    ""
)</f>
        <v/>
      </c>
    </row>
    <row r="37" spans="1:7" s="38" customFormat="1" ht="30" x14ac:dyDescent="0.25">
      <c r="A37" s="33" t="s">
        <v>300</v>
      </c>
      <c r="B37" s="33" t="s">
        <v>302</v>
      </c>
      <c r="C37" s="40" t="s">
        <v>319</v>
      </c>
      <c r="D37" s="35" t="s">
        <v>180</v>
      </c>
      <c r="E37" s="8"/>
      <c r="F37" s="36" t="str" cm="1">
        <f t="array" ref="F37">IF(
    OR(
        E37="Y",
        SUMPRODUCT(--ISNUMBER(SEARCH(D37, G$6:G$104))) &gt; 0
    ),
    "Y",
    ""
)</f>
        <v/>
      </c>
      <c r="G37" s="37" t="str">
        <f>IF(
    E37="Y",
    D37 &amp; ";" &amp; INDEX('config-streamlined'!$B$2:$B$167, MATCH(D37, 'config-streamlined'!$A$2:$A$167, 0)),
    ""
)</f>
        <v/>
      </c>
    </row>
    <row r="38" spans="1:7" s="38" customFormat="1" ht="30" x14ac:dyDescent="0.25">
      <c r="A38" s="33" t="s">
        <v>300</v>
      </c>
      <c r="B38" s="33" t="s">
        <v>302</v>
      </c>
      <c r="C38" s="40" t="s">
        <v>320</v>
      </c>
      <c r="D38" s="35" t="s">
        <v>182</v>
      </c>
      <c r="E38" s="8"/>
      <c r="F38" s="36" t="str" cm="1">
        <f t="array" ref="F38">IF(
    OR(
        E38="Y",
        SUMPRODUCT(--ISNUMBER(SEARCH(D38, G$6:G$104))) &gt; 0
    ),
    "Y",
    ""
)</f>
        <v/>
      </c>
      <c r="G38" s="37" t="str">
        <f>IF(
    E38="Y",
    D38 &amp; ";" &amp; INDEX('config-streamlined'!$B$2:$B$167, MATCH(D38, 'config-streamlined'!$A$2:$A$167, 0)),
    ""
)</f>
        <v/>
      </c>
    </row>
    <row r="39" spans="1:7" s="38" customFormat="1" ht="30" x14ac:dyDescent="0.25">
      <c r="A39" s="33" t="s">
        <v>300</v>
      </c>
      <c r="B39" s="33" t="s">
        <v>302</v>
      </c>
      <c r="C39" s="40" t="s">
        <v>321</v>
      </c>
      <c r="D39" s="35" t="s">
        <v>184</v>
      </c>
      <c r="E39" s="8"/>
      <c r="F39" s="36" t="str" cm="1">
        <f t="array" ref="F39">IF(
    OR(
        E39="Y",
        SUMPRODUCT(--ISNUMBER(SEARCH(D39, G$6:G$104))) &gt; 0
    ),
    "Y",
    ""
)</f>
        <v/>
      </c>
      <c r="G39" s="37" t="str">
        <f>IF(
    E39="Y",
    D39 &amp; ";" &amp; INDEX('config-streamlined'!$B$2:$B$167, MATCH(D39, 'config-streamlined'!$A$2:$A$167, 0)),
    ""
)</f>
        <v/>
      </c>
    </row>
    <row r="40" spans="1:7" s="38" customFormat="1" ht="30" x14ac:dyDescent="0.25">
      <c r="A40" s="33" t="s">
        <v>300</v>
      </c>
      <c r="B40" s="33" t="s">
        <v>302</v>
      </c>
      <c r="C40" s="34" t="s">
        <v>322</v>
      </c>
      <c r="D40" s="35" t="s">
        <v>185</v>
      </c>
      <c r="E40" s="8"/>
      <c r="F40" s="36" t="str" cm="1">
        <f t="array" ref="F40">IF(
    OR(
        E40="Y",
        SUMPRODUCT(--ISNUMBER(SEARCH(D40, G$6:G$104))) &gt; 0
    ),
    "Y",
    ""
)</f>
        <v/>
      </c>
      <c r="G40" s="37" t="str">
        <f>IF(
    E40="Y",
    D40 &amp; ";" &amp; INDEX('config-streamlined'!$B$2:$B$167, MATCH(D40, 'config-streamlined'!$A$2:$A$167, 0)),
    ""
)</f>
        <v/>
      </c>
    </row>
    <row r="41" spans="1:7" s="38" customFormat="1" ht="30" x14ac:dyDescent="0.25">
      <c r="A41" s="33" t="s">
        <v>300</v>
      </c>
      <c r="B41" s="33" t="s">
        <v>302</v>
      </c>
      <c r="C41" s="34" t="s">
        <v>323</v>
      </c>
      <c r="D41" s="35" t="s">
        <v>186</v>
      </c>
      <c r="E41" s="8"/>
      <c r="F41" s="36" t="str" cm="1">
        <f t="array" ref="F41">IF(
    OR(
        E41="Y",
        SUMPRODUCT(--ISNUMBER(SEARCH(D41, G$6:G$104))) &gt; 0
    ),
    "Y",
    ""
)</f>
        <v/>
      </c>
      <c r="G41" s="37" t="str">
        <f>IF(
    E41="Y",
    D41 &amp; ";" &amp; INDEX('config-streamlined'!$B$2:$B$167, MATCH(D41, 'config-streamlined'!$A$2:$A$167, 0)),
    ""
)</f>
        <v/>
      </c>
    </row>
    <row r="42" spans="1:7" s="38" customFormat="1" ht="30" x14ac:dyDescent="0.25">
      <c r="A42" s="33" t="s">
        <v>300</v>
      </c>
      <c r="B42" s="33" t="s">
        <v>302</v>
      </c>
      <c r="C42" s="34" t="s">
        <v>324</v>
      </c>
      <c r="D42" s="35" t="s">
        <v>187</v>
      </c>
      <c r="E42" s="8"/>
      <c r="F42" s="36" t="str" cm="1">
        <f t="array" ref="F42">IF(
    OR(
        E42="Y",
        SUMPRODUCT(--ISNUMBER(SEARCH(D42, G$6:G$104))) &gt; 0
    ),
    "Y",
    ""
)</f>
        <v/>
      </c>
      <c r="G42" s="37" t="str">
        <f>IF(
    E42="Y",
    D42 &amp; ";" &amp; INDEX('config-streamlined'!$B$2:$B$167, MATCH(D42, 'config-streamlined'!$A$2:$A$167, 0)),
    ""
)</f>
        <v/>
      </c>
    </row>
    <row r="43" spans="1:7" s="38" customFormat="1" ht="30" x14ac:dyDescent="0.25">
      <c r="A43" s="33" t="s">
        <v>300</v>
      </c>
      <c r="B43" s="33" t="s">
        <v>302</v>
      </c>
      <c r="C43" s="34" t="s">
        <v>325</v>
      </c>
      <c r="D43" s="35" t="s">
        <v>188</v>
      </c>
      <c r="E43" s="8"/>
      <c r="F43" s="36" t="str" cm="1">
        <f t="array" ref="F43">IF(
    OR(
        E43="Y",
        SUMPRODUCT(--ISNUMBER(SEARCH(D43, G$6:G$104))) &gt; 0
    ),
    "Y",
    ""
)</f>
        <v/>
      </c>
      <c r="G43" s="37" t="str">
        <f>IF(
    E43="Y",
    D43 &amp; ";" &amp; INDEX('config-streamlined'!$B$2:$B$167, MATCH(D43, 'config-streamlined'!$A$2:$A$167, 0)),
    ""
)</f>
        <v/>
      </c>
    </row>
    <row r="44" spans="1:7" s="45" customFormat="1" ht="30" x14ac:dyDescent="0.25">
      <c r="A44" s="41" t="s">
        <v>301</v>
      </c>
      <c r="B44" s="41" t="s">
        <v>302</v>
      </c>
      <c r="C44" s="42" t="s">
        <v>303</v>
      </c>
      <c r="D44" s="41" t="s">
        <v>190</v>
      </c>
      <c r="E44" s="9"/>
      <c r="F44" s="43" t="str" cm="1">
        <f t="array" ref="F44">IF(
    OR(
        E44="Y",
        SUMPRODUCT(--ISNUMBER(SEARCH(D44, G$6:G$104))) &gt; 0
    ),
    "Y",
    ""
)</f>
        <v/>
      </c>
      <c r="G44" s="44" t="str">
        <f>IF(
    E44="Y",
    D44 &amp; ";" &amp; INDEX('config-streamlined'!$B$2:$B$167, MATCH(D44, 'config-streamlined'!$A$2:$A$167, 0)),
    ""
)</f>
        <v/>
      </c>
    </row>
    <row r="45" spans="1:7" s="45" customFormat="1" ht="30" x14ac:dyDescent="0.25">
      <c r="A45" s="41" t="s">
        <v>301</v>
      </c>
      <c r="B45" s="41" t="s">
        <v>302</v>
      </c>
      <c r="C45" s="42" t="s">
        <v>304</v>
      </c>
      <c r="D45" s="41" t="s">
        <v>191</v>
      </c>
      <c r="E45" s="9"/>
      <c r="F45" s="43" t="str" cm="1">
        <f t="array" ref="F45">IF(
    OR(
        E45="Y",
        SUMPRODUCT(--ISNUMBER(SEARCH(D45, G$6:G$104))) &gt; 0
    ),
    "Y",
    ""
)</f>
        <v/>
      </c>
      <c r="G45" s="44" t="str">
        <f>IF(
    E45="Y",
    D45 &amp; ";" &amp; INDEX('config-streamlined'!$B$2:$B$167, MATCH(D45, 'config-streamlined'!$A$2:$A$167, 0)),
    ""
)</f>
        <v/>
      </c>
    </row>
    <row r="46" spans="1:7" s="45" customFormat="1" ht="30" x14ac:dyDescent="0.25">
      <c r="A46" s="41" t="s">
        <v>301</v>
      </c>
      <c r="B46" s="41" t="s">
        <v>302</v>
      </c>
      <c r="C46" s="42" t="s">
        <v>305</v>
      </c>
      <c r="D46" s="41" t="s">
        <v>193</v>
      </c>
      <c r="E46" s="9"/>
      <c r="F46" s="43" t="str" cm="1">
        <f t="array" ref="F46">IF(
    OR(
        E46="Y",
        SUMPRODUCT(--ISNUMBER(SEARCH(D46, G$6:G$104))) &gt; 0
    ),
    "Y",
    ""
)</f>
        <v/>
      </c>
      <c r="G46" s="44" t="str">
        <f>IF(
    E46="Y",
    D46 &amp; ";" &amp; INDEX('config-streamlined'!$B$2:$B$167, MATCH(D46, 'config-streamlined'!$A$2:$A$167, 0)),
    ""
)</f>
        <v/>
      </c>
    </row>
    <row r="47" spans="1:7" s="45" customFormat="1" ht="30" x14ac:dyDescent="0.25">
      <c r="A47" s="41" t="s">
        <v>301</v>
      </c>
      <c r="B47" s="41" t="s">
        <v>302</v>
      </c>
      <c r="C47" s="42" t="s">
        <v>306</v>
      </c>
      <c r="D47" s="41" t="s">
        <v>194</v>
      </c>
      <c r="E47" s="9"/>
      <c r="F47" s="43" t="str" cm="1">
        <f t="array" ref="F47">IF(
    OR(
        E47="Y",
        SUMPRODUCT(--ISNUMBER(SEARCH(D47, G$6:G$104))) &gt; 0
    ),
    "Y",
    ""
)</f>
        <v/>
      </c>
      <c r="G47" s="44" t="str">
        <f>IF(
    E47="Y",
    D47 &amp; ";" &amp; INDEX('config-streamlined'!$B$2:$B$167, MATCH(D47, 'config-streamlined'!$A$2:$A$167, 0)),
    ""
)</f>
        <v/>
      </c>
    </row>
    <row r="48" spans="1:7" s="45" customFormat="1" ht="30" x14ac:dyDescent="0.25">
      <c r="A48" s="41" t="s">
        <v>301</v>
      </c>
      <c r="B48" s="41" t="s">
        <v>302</v>
      </c>
      <c r="C48" s="42" t="s">
        <v>307</v>
      </c>
      <c r="D48" s="41" t="s">
        <v>196</v>
      </c>
      <c r="E48" s="9"/>
      <c r="F48" s="43" t="str" cm="1">
        <f t="array" ref="F48">IF(
    OR(
        E48="Y",
        SUMPRODUCT(--ISNUMBER(SEARCH(D48, G$6:G$104))) &gt; 0
    ),
    "Y",
    ""
)</f>
        <v/>
      </c>
      <c r="G48" s="44" t="str">
        <f>IF(
    E48="Y",
    D48 &amp; ";" &amp; INDEX('config-streamlined'!$B$2:$B$167, MATCH(D48, 'config-streamlined'!$A$2:$A$167, 0)),
    ""
)</f>
        <v/>
      </c>
    </row>
    <row r="49" spans="1:7" s="45" customFormat="1" ht="30" x14ac:dyDescent="0.25">
      <c r="A49" s="41" t="s">
        <v>301</v>
      </c>
      <c r="B49" s="41" t="s">
        <v>302</v>
      </c>
      <c r="C49" s="42" t="s">
        <v>308</v>
      </c>
      <c r="D49" s="41" t="s">
        <v>197</v>
      </c>
      <c r="E49" s="9"/>
      <c r="F49" s="43" t="str" cm="1">
        <f t="array" ref="F49">IF(
    OR(
        E49="Y",
        SUMPRODUCT(--ISNUMBER(SEARCH(D49, G$6:G$104))) &gt; 0
    ),
    "Y",
    ""
)</f>
        <v/>
      </c>
      <c r="G49" s="44" t="str">
        <f>IF(
    E49="Y",
    D49 &amp; ";" &amp; INDEX('config-streamlined'!$B$2:$B$167, MATCH(D49, 'config-streamlined'!$A$2:$A$167, 0)),
    ""
)</f>
        <v/>
      </c>
    </row>
    <row r="50" spans="1:7" s="45" customFormat="1" ht="30" x14ac:dyDescent="0.25">
      <c r="A50" s="41" t="s">
        <v>301</v>
      </c>
      <c r="B50" s="41" t="s">
        <v>302</v>
      </c>
      <c r="C50" s="42" t="s">
        <v>326</v>
      </c>
      <c r="D50" s="41" t="s">
        <v>198</v>
      </c>
      <c r="E50" s="9"/>
      <c r="F50" s="43" t="str" cm="1">
        <f t="array" ref="F50">IF(
    OR(
        E50="Y",
        SUMPRODUCT(--ISNUMBER(SEARCH(D50, G$6:G$104))) &gt; 0
    ),
    "Y",
    ""
)</f>
        <v/>
      </c>
      <c r="G50" s="44" t="str">
        <f>IF(
    E50="Y",
    D50 &amp; ";" &amp; INDEX('config-streamlined'!$B$2:$B$167, MATCH(D50, 'config-streamlined'!$A$2:$A$167, 0)),
    ""
)</f>
        <v/>
      </c>
    </row>
    <row r="51" spans="1:7" s="45" customFormat="1" ht="30" x14ac:dyDescent="0.25">
      <c r="A51" s="41" t="s">
        <v>301</v>
      </c>
      <c r="B51" s="41" t="s">
        <v>302</v>
      </c>
      <c r="C51" s="42" t="s">
        <v>327</v>
      </c>
      <c r="D51" s="41" t="s">
        <v>199</v>
      </c>
      <c r="E51" s="9"/>
      <c r="F51" s="43" t="str" cm="1">
        <f t="array" ref="F51">IF(
    OR(
        E51="Y",
        SUMPRODUCT(--ISNUMBER(SEARCH(D51, G$6:G$104))) &gt; 0
    ),
    "Y",
    ""
)</f>
        <v/>
      </c>
      <c r="G51" s="44" t="str">
        <f>IF(
    E51="Y",
    D51 &amp; ";" &amp; INDEX('config-streamlined'!$B$2:$B$167, MATCH(D51, 'config-streamlined'!$A$2:$A$167, 0)),
    ""
)</f>
        <v/>
      </c>
    </row>
    <row r="52" spans="1:7" s="45" customFormat="1" ht="30" x14ac:dyDescent="0.25">
      <c r="A52" s="41" t="s">
        <v>301</v>
      </c>
      <c r="B52" s="41" t="s">
        <v>302</v>
      </c>
      <c r="C52" s="42" t="s">
        <v>328</v>
      </c>
      <c r="D52" s="41" t="s">
        <v>200</v>
      </c>
      <c r="E52" s="9"/>
      <c r="F52" s="43" t="str" cm="1">
        <f t="array" ref="F52">IF(
    OR(
        E52="Y",
        SUMPRODUCT(--ISNUMBER(SEARCH(D52, G$6:G$104))) &gt; 0
    ),
    "Y",
    ""
)</f>
        <v/>
      </c>
      <c r="G52" s="44" t="str">
        <f>IF(
    E52="Y",
    D52 &amp; ";" &amp; INDEX('config-streamlined'!$B$2:$B$167, MATCH(D52, 'config-streamlined'!$A$2:$A$167, 0)),
    ""
)</f>
        <v/>
      </c>
    </row>
    <row r="53" spans="1:7" s="45" customFormat="1" ht="30" x14ac:dyDescent="0.25">
      <c r="A53" s="41" t="s">
        <v>301</v>
      </c>
      <c r="B53" s="41" t="s">
        <v>302</v>
      </c>
      <c r="C53" s="42" t="s">
        <v>329</v>
      </c>
      <c r="D53" s="41" t="s">
        <v>201</v>
      </c>
      <c r="E53" s="9"/>
      <c r="F53" s="43" t="str" cm="1">
        <f t="array" ref="F53">IF(
    OR(
        E53="Y",
        SUMPRODUCT(--ISNUMBER(SEARCH(D53, G$6:G$104))) &gt; 0
    ),
    "Y",
    ""
)</f>
        <v/>
      </c>
      <c r="G53" s="44" t="str">
        <f>IF(
    E53="Y",
    D53 &amp; ";" &amp; INDEX('config-streamlined'!$B$2:$B$167, MATCH(D53, 'config-streamlined'!$A$2:$A$167, 0)),
    ""
)</f>
        <v/>
      </c>
    </row>
    <row r="54" spans="1:7" s="45" customFormat="1" ht="30" x14ac:dyDescent="0.25">
      <c r="A54" s="41" t="s">
        <v>301</v>
      </c>
      <c r="B54" s="41" t="s">
        <v>302</v>
      </c>
      <c r="C54" s="42" t="s">
        <v>330</v>
      </c>
      <c r="D54" s="41" t="s">
        <v>202</v>
      </c>
      <c r="E54" s="9"/>
      <c r="F54" s="43" t="str" cm="1">
        <f t="array" ref="F54">IF(
    OR(
        E54="Y",
        SUMPRODUCT(--ISNUMBER(SEARCH(D54, G$6:G$104))) &gt; 0
    ),
    "Y",
    ""
)</f>
        <v/>
      </c>
      <c r="G54" s="44" t="str">
        <f>IF(
    E54="Y",
    D54 &amp; ";" &amp; INDEX('config-streamlined'!$B$2:$B$167, MATCH(D54, 'config-streamlined'!$A$2:$A$167, 0)),
    ""
)</f>
        <v/>
      </c>
    </row>
    <row r="55" spans="1:7" s="45" customFormat="1" ht="30" x14ac:dyDescent="0.25">
      <c r="A55" s="41" t="s">
        <v>301</v>
      </c>
      <c r="B55" s="41" t="s">
        <v>302</v>
      </c>
      <c r="C55" s="42" t="s">
        <v>331</v>
      </c>
      <c r="D55" s="41" t="s">
        <v>203</v>
      </c>
      <c r="E55" s="9"/>
      <c r="F55" s="43" t="str" cm="1">
        <f t="array" ref="F55">IF(
    OR(
        E55="Y",
        SUMPRODUCT(--ISNUMBER(SEARCH(D55, G$6:G$104))) &gt; 0
    ),
    "Y",
    ""
)</f>
        <v/>
      </c>
      <c r="G55" s="44" t="str">
        <f>IF(
    E55="Y",
    D55 &amp; ";" &amp; INDEX('config-streamlined'!$B$2:$B$167, MATCH(D55, 'config-streamlined'!$A$2:$A$167, 0)),
    ""
)</f>
        <v/>
      </c>
    </row>
    <row r="56" spans="1:7" s="45" customFormat="1" ht="30" x14ac:dyDescent="0.25">
      <c r="A56" s="41" t="s">
        <v>301</v>
      </c>
      <c r="B56" s="41" t="s">
        <v>302</v>
      </c>
      <c r="C56" s="42" t="s">
        <v>332</v>
      </c>
      <c r="D56" s="41" t="s">
        <v>204</v>
      </c>
      <c r="E56" s="9"/>
      <c r="F56" s="43" t="str" cm="1">
        <f t="array" ref="F56">IF(
    OR(
        E56="Y",
        SUMPRODUCT(--ISNUMBER(SEARCH(D56, G$6:G$104))) &gt; 0
    ),
    "Y",
    ""
)</f>
        <v/>
      </c>
      <c r="G56" s="44" t="str">
        <f>IF(
    E56="Y",
    D56 &amp; ";" &amp; INDEX('config-streamlined'!$B$2:$B$167, MATCH(D56, 'config-streamlined'!$A$2:$A$167, 0)),
    ""
)</f>
        <v/>
      </c>
    </row>
    <row r="57" spans="1:7" s="45" customFormat="1" ht="30" x14ac:dyDescent="0.25">
      <c r="A57" s="41" t="s">
        <v>301</v>
      </c>
      <c r="B57" s="41" t="s">
        <v>302</v>
      </c>
      <c r="C57" s="42" t="s">
        <v>333</v>
      </c>
      <c r="D57" s="41" t="s">
        <v>205</v>
      </c>
      <c r="E57" s="9"/>
      <c r="F57" s="43" t="str" cm="1">
        <f t="array" ref="F57">IF(
    OR(
        E57="Y",
        SUMPRODUCT(--ISNUMBER(SEARCH(D57, G$6:G$104))) &gt; 0
    ),
    "Y",
    ""
)</f>
        <v/>
      </c>
      <c r="G57" s="44" t="str">
        <f>IF(
    E57="Y",
    D57 &amp; ";" &amp; INDEX('config-streamlined'!$B$2:$B$167, MATCH(D57, 'config-streamlined'!$A$2:$A$167, 0)),
    ""
)</f>
        <v/>
      </c>
    </row>
    <row r="58" spans="1:7" s="45" customFormat="1" ht="30" x14ac:dyDescent="0.25">
      <c r="A58" s="41" t="s">
        <v>301</v>
      </c>
      <c r="B58" s="41" t="s">
        <v>302</v>
      </c>
      <c r="C58" s="46" t="s">
        <v>334</v>
      </c>
      <c r="D58" s="41" t="s">
        <v>206</v>
      </c>
      <c r="E58" s="9"/>
      <c r="F58" s="43" t="str" cm="1">
        <f t="array" ref="F58">IF(
    OR(
        E58="Y",
        SUMPRODUCT(--ISNUMBER(SEARCH(D58, G$6:G$104))) &gt; 0
    ),
    "Y",
    ""
)</f>
        <v/>
      </c>
      <c r="G58" s="44" t="str">
        <f>IF(
    E58="Y",
    D58 &amp; ";" &amp; INDEX('config-streamlined'!$B$2:$B$167, MATCH(D58, 'config-streamlined'!$A$2:$A$167, 0)),
    ""
)</f>
        <v/>
      </c>
    </row>
    <row r="59" spans="1:7" s="45" customFormat="1" ht="30" x14ac:dyDescent="0.25">
      <c r="A59" s="41" t="s">
        <v>301</v>
      </c>
      <c r="B59" s="41" t="s">
        <v>302</v>
      </c>
      <c r="C59" s="46" t="s">
        <v>335</v>
      </c>
      <c r="D59" s="41" t="s">
        <v>207</v>
      </c>
      <c r="E59" s="9"/>
      <c r="F59" s="43" t="str" cm="1">
        <f t="array" ref="F59">IF(
    OR(
        E59="Y",
        SUMPRODUCT(--ISNUMBER(SEARCH(D59, G$6:G$104))) &gt; 0
    ),
    "Y",
    ""
)</f>
        <v/>
      </c>
      <c r="G59" s="44" t="str">
        <f>IF(
    E59="Y",
    D59 &amp; ";" &amp; INDEX('config-streamlined'!$B$2:$B$167, MATCH(D59, 'config-streamlined'!$A$2:$A$167, 0)),
    ""
)</f>
        <v/>
      </c>
    </row>
    <row r="60" spans="1:7" s="50" customFormat="1" ht="45" x14ac:dyDescent="0.25">
      <c r="A60" s="47" t="s">
        <v>246</v>
      </c>
      <c r="B60" s="47" t="s">
        <v>229</v>
      </c>
      <c r="C60" s="47" t="s">
        <v>230</v>
      </c>
      <c r="D60" s="47" t="s">
        <v>208</v>
      </c>
      <c r="E60" s="10"/>
      <c r="F60" s="48" t="str" cm="1">
        <f t="array" ref="F60">IF(
    OR(
        E60="Y",
        SUMPRODUCT(--ISNUMBER(SEARCH(D60, G$6:G$104))) &gt; 0
    ),
    "Y",
    ""
)</f>
        <v/>
      </c>
      <c r="G60" s="49" t="str">
        <f>IF(
    E60="Y",
    D60 &amp; ";" &amp; INDEX('config-streamlined'!$B$2:$B$167, MATCH(D60, 'config-streamlined'!$A$2:$A$167, 0)),
    ""
)</f>
        <v/>
      </c>
    </row>
    <row r="61" spans="1:7" s="50" customFormat="1" ht="45" x14ac:dyDescent="0.25">
      <c r="A61" s="47" t="s">
        <v>246</v>
      </c>
      <c r="B61" s="47" t="s">
        <v>229</v>
      </c>
      <c r="C61" s="47" t="s">
        <v>231</v>
      </c>
      <c r="D61" s="47" t="s">
        <v>209</v>
      </c>
      <c r="E61" s="10"/>
      <c r="F61" s="48" t="str" cm="1">
        <f t="array" ref="F61">IF(
    OR(
        E61="Y",
        SUMPRODUCT(--ISNUMBER(SEARCH(D61, G$6:G$104))) &gt; 0
    ),
    "Y",
    ""
)</f>
        <v/>
      </c>
      <c r="G61" s="49" t="str">
        <f>IF(
    E61="Y",
    D61 &amp; ";" &amp; INDEX('config-streamlined'!$B$2:$B$167, MATCH(D61, 'config-streamlined'!$A$2:$A$167, 0)),
    ""
)</f>
        <v/>
      </c>
    </row>
    <row r="62" spans="1:7" s="50" customFormat="1" ht="45" x14ac:dyDescent="0.25">
      <c r="A62" s="47" t="s">
        <v>246</v>
      </c>
      <c r="B62" s="47" t="s">
        <v>229</v>
      </c>
      <c r="C62" s="47" t="s">
        <v>232</v>
      </c>
      <c r="D62" s="47" t="s">
        <v>211</v>
      </c>
      <c r="E62" s="10"/>
      <c r="F62" s="48" t="str" cm="1">
        <f t="array" ref="F62">IF(
    OR(
        E62="Y",
        SUMPRODUCT(--ISNUMBER(SEARCH(D62, G$6:G$104))) &gt; 0
    ),
    "Y",
    ""
)</f>
        <v/>
      </c>
      <c r="G62" s="49" t="str">
        <f>IF(
    E62="Y",
    D62 &amp; ";" &amp; INDEX('config-streamlined'!$B$2:$B$167, MATCH(D62, 'config-streamlined'!$A$2:$A$167, 0)),
    ""
)</f>
        <v/>
      </c>
    </row>
    <row r="63" spans="1:7" s="50" customFormat="1" ht="45" x14ac:dyDescent="0.25">
      <c r="A63" s="47" t="s">
        <v>246</v>
      </c>
      <c r="B63" s="47" t="s">
        <v>229</v>
      </c>
      <c r="C63" s="47" t="s">
        <v>233</v>
      </c>
      <c r="D63" s="47" t="s">
        <v>212</v>
      </c>
      <c r="E63" s="10"/>
      <c r="F63" s="48" t="str" cm="1">
        <f t="array" ref="F63">IF(
    OR(
        E63="Y",
        SUMPRODUCT(--ISNUMBER(SEARCH(D63, G$6:G$104))) &gt; 0
    ),
    "Y",
    ""
)</f>
        <v/>
      </c>
      <c r="G63" s="49" t="str">
        <f>IF(
    E63="Y",
    D63 &amp; ";" &amp; INDEX('config-streamlined'!$B$2:$B$167, MATCH(D63, 'config-streamlined'!$A$2:$A$167, 0)),
    ""
)</f>
        <v/>
      </c>
    </row>
    <row r="64" spans="1:7" s="50" customFormat="1" ht="45" x14ac:dyDescent="0.25">
      <c r="A64" s="47" t="s">
        <v>246</v>
      </c>
      <c r="B64" s="47" t="s">
        <v>229</v>
      </c>
      <c r="C64" s="47" t="s">
        <v>234</v>
      </c>
      <c r="D64" s="47" t="s">
        <v>213</v>
      </c>
      <c r="E64" s="10"/>
      <c r="F64" s="48" t="str" cm="1">
        <f t="array" ref="F64">IF(
    OR(
        E64="Y",
        SUMPRODUCT(--ISNUMBER(SEARCH(D64, G$6:G$104))) &gt; 0
    ),
    "Y",
    ""
)</f>
        <v/>
      </c>
      <c r="G64" s="49" t="str">
        <f>IF(
    E64="Y",
    D64 &amp; ";" &amp; INDEX('config-streamlined'!$B$2:$B$167, MATCH(D64, 'config-streamlined'!$A$2:$A$167, 0)),
    ""
)</f>
        <v/>
      </c>
    </row>
    <row r="65" spans="1:7" s="50" customFormat="1" ht="45" x14ac:dyDescent="0.25">
      <c r="A65" s="47" t="s">
        <v>246</v>
      </c>
      <c r="B65" s="47" t="s">
        <v>229</v>
      </c>
      <c r="C65" s="47" t="s">
        <v>235</v>
      </c>
      <c r="D65" s="47" t="s">
        <v>214</v>
      </c>
      <c r="E65" s="10"/>
      <c r="F65" s="48" t="str" cm="1">
        <f t="array" ref="F65">IF(
    OR(
        E65="Y",
        SUMPRODUCT(--ISNUMBER(SEARCH(D65, G$6:G$104))) &gt; 0
    ),
    "Y",
    ""
)</f>
        <v/>
      </c>
      <c r="G65" s="49" t="str">
        <f>IF(
    E65="Y",
    D65 &amp; ";" &amp; INDEX('config-streamlined'!$B$2:$B$167, MATCH(D65, 'config-streamlined'!$A$2:$A$167, 0)),
    ""
)</f>
        <v/>
      </c>
    </row>
    <row r="66" spans="1:7" s="50" customFormat="1" ht="45" x14ac:dyDescent="0.25">
      <c r="A66" s="47" t="s">
        <v>246</v>
      </c>
      <c r="B66" s="47" t="s">
        <v>229</v>
      </c>
      <c r="C66" s="47" t="s">
        <v>236</v>
      </c>
      <c r="D66" s="47" t="s">
        <v>215</v>
      </c>
      <c r="E66" s="10"/>
      <c r="F66" s="48" t="str" cm="1">
        <f t="array" ref="F66">IF(
    OR(
        E66="Y",
        SUMPRODUCT(--ISNUMBER(SEARCH(D66, G$6:G$104))) &gt; 0
    ),
    "Y",
    ""
)</f>
        <v/>
      </c>
      <c r="G66" s="49" t="str">
        <f>IF(
    E66="Y",
    D66 &amp; ";" &amp; INDEX('config-streamlined'!$B$2:$B$167, MATCH(D66, 'config-streamlined'!$A$2:$A$167, 0)),
    ""
)</f>
        <v/>
      </c>
    </row>
    <row r="67" spans="1:7" s="50" customFormat="1" ht="45" x14ac:dyDescent="0.25">
      <c r="A67" s="47" t="s">
        <v>246</v>
      </c>
      <c r="B67" s="47" t="s">
        <v>229</v>
      </c>
      <c r="C67" s="47" t="s">
        <v>237</v>
      </c>
      <c r="D67" s="47" t="s">
        <v>217</v>
      </c>
      <c r="E67" s="10"/>
      <c r="F67" s="48" t="str" cm="1">
        <f t="array" ref="F67">IF(
    OR(
        E67="Y",
        SUMPRODUCT(--ISNUMBER(SEARCH(D67, G$6:G$104))) &gt; 0
    ),
    "Y",
    ""
)</f>
        <v/>
      </c>
      <c r="G67" s="49" t="str">
        <f>IF(
    E67="Y",
    D67 &amp; ";" &amp; INDEX('config-streamlined'!$B$2:$B$167, MATCH(D67, 'config-streamlined'!$A$2:$A$167, 0)),
    ""
)</f>
        <v/>
      </c>
    </row>
    <row r="68" spans="1:7" s="50" customFormat="1" ht="45" x14ac:dyDescent="0.25">
      <c r="A68" s="47" t="s">
        <v>246</v>
      </c>
      <c r="B68" s="47" t="s">
        <v>229</v>
      </c>
      <c r="C68" s="47" t="s">
        <v>238</v>
      </c>
      <c r="D68" s="47" t="s">
        <v>218</v>
      </c>
      <c r="E68" s="10"/>
      <c r="F68" s="48" t="str" cm="1">
        <f t="array" ref="F68">IF(
    OR(
        E68="Y",
        SUMPRODUCT(--ISNUMBER(SEARCH(D68, G$6:G$104))) &gt; 0
    ),
    "Y",
    ""
)</f>
        <v/>
      </c>
      <c r="G68" s="49" t="str">
        <f>IF(
    E68="Y",
    D68 &amp; ";" &amp; INDEX('config-streamlined'!$B$2:$B$167, MATCH(D68, 'config-streamlined'!$A$2:$A$167, 0)),
    ""
)</f>
        <v/>
      </c>
    </row>
    <row r="69" spans="1:7" s="50" customFormat="1" ht="45" x14ac:dyDescent="0.25">
      <c r="A69" s="47" t="s">
        <v>246</v>
      </c>
      <c r="B69" s="47" t="s">
        <v>229</v>
      </c>
      <c r="C69" s="47" t="s">
        <v>239</v>
      </c>
      <c r="D69" s="47" t="s">
        <v>219</v>
      </c>
      <c r="E69" s="10"/>
      <c r="F69" s="48" t="str" cm="1">
        <f t="array" ref="F69">IF(
    OR(
        E69="Y",
        SUMPRODUCT(--ISNUMBER(SEARCH(D69, G$6:G$104))) &gt; 0
    ),
    "Y",
    ""
)</f>
        <v/>
      </c>
      <c r="G69" s="49" t="str">
        <f>IF(
    E69="Y",
    D69 &amp; ";" &amp; INDEX('config-streamlined'!$B$2:$B$167, MATCH(D69, 'config-streamlined'!$A$2:$A$167, 0)),
    ""
)</f>
        <v/>
      </c>
    </row>
    <row r="70" spans="1:7" s="50" customFormat="1" ht="45" x14ac:dyDescent="0.25">
      <c r="A70" s="47" t="s">
        <v>246</v>
      </c>
      <c r="B70" s="47" t="s">
        <v>229</v>
      </c>
      <c r="C70" s="47" t="s">
        <v>240</v>
      </c>
      <c r="D70" s="47" t="s">
        <v>220</v>
      </c>
      <c r="E70" s="10"/>
      <c r="F70" s="48" t="str" cm="1">
        <f t="array" ref="F70">IF(
    OR(
        E70="Y",
        SUMPRODUCT(--ISNUMBER(SEARCH(D70, G$6:G$104))) &gt; 0
    ),
    "Y",
    ""
)</f>
        <v/>
      </c>
      <c r="G70" s="49" t="str">
        <f>IF(
    E70="Y",
    D70 &amp; ";" &amp; INDEX('config-streamlined'!$B$2:$B$167, MATCH(D70, 'config-streamlined'!$A$2:$A$167, 0)),
    ""
)</f>
        <v/>
      </c>
    </row>
    <row r="71" spans="1:7" s="50" customFormat="1" ht="45" x14ac:dyDescent="0.25">
      <c r="A71" s="47" t="s">
        <v>246</v>
      </c>
      <c r="B71" s="47" t="s">
        <v>229</v>
      </c>
      <c r="C71" s="47" t="s">
        <v>241</v>
      </c>
      <c r="D71" s="47" t="s">
        <v>221</v>
      </c>
      <c r="E71" s="10"/>
      <c r="F71" s="48" t="str" cm="1">
        <f t="array" ref="F71">IF(
    OR(
        E71="Y",
        SUMPRODUCT(--ISNUMBER(SEARCH(D71, G$6:G$104))) &gt; 0
    ),
    "Y",
    ""
)</f>
        <v/>
      </c>
      <c r="G71" s="49" t="str">
        <f>IF(
    E71="Y",
    D71 &amp; ";" &amp; INDEX('config-streamlined'!$B$2:$B$167, MATCH(D71, 'config-streamlined'!$A$2:$A$167, 0)),
    ""
)</f>
        <v/>
      </c>
    </row>
    <row r="72" spans="1:7" s="50" customFormat="1" ht="45" x14ac:dyDescent="0.25">
      <c r="A72" s="47" t="s">
        <v>246</v>
      </c>
      <c r="B72" s="47" t="s">
        <v>229</v>
      </c>
      <c r="C72" s="47" t="s">
        <v>242</v>
      </c>
      <c r="D72" s="47" t="s">
        <v>222</v>
      </c>
      <c r="E72" s="10"/>
      <c r="F72" s="48" t="str" cm="1">
        <f t="array" ref="F72">IF(
    OR(
        E72="Y",
        SUMPRODUCT(--ISNUMBER(SEARCH(D72, G$6:G$104))) &gt; 0
    ),
    "Y",
    ""
)</f>
        <v/>
      </c>
      <c r="G72" s="49" t="str">
        <f>IF(
    E72="Y",
    D72 &amp; ";" &amp; INDEX('config-streamlined'!$B$2:$B$167, MATCH(D72, 'config-streamlined'!$A$2:$A$167, 0)),
    ""
)</f>
        <v/>
      </c>
    </row>
    <row r="73" spans="1:7" s="50" customFormat="1" ht="45" x14ac:dyDescent="0.25">
      <c r="A73" s="47" t="s">
        <v>246</v>
      </c>
      <c r="B73" s="47" t="s">
        <v>229</v>
      </c>
      <c r="C73" s="47" t="s">
        <v>243</v>
      </c>
      <c r="D73" s="47" t="s">
        <v>223</v>
      </c>
      <c r="E73" s="10"/>
      <c r="F73" s="48" t="str" cm="1">
        <f t="array" ref="F73">IF(
    OR(
        E73="Y",
        SUMPRODUCT(--ISNUMBER(SEARCH(D73, G$6:G$104))) &gt; 0
    ),
    "Y",
    ""
)</f>
        <v/>
      </c>
      <c r="G73" s="49" t="str">
        <f>IF(
    E73="Y",
    D73 &amp; ";" &amp; INDEX('config-streamlined'!$B$2:$B$167, MATCH(D73, 'config-streamlined'!$A$2:$A$167, 0)),
    ""
)</f>
        <v/>
      </c>
    </row>
    <row r="74" spans="1:7" s="50" customFormat="1" ht="45" x14ac:dyDescent="0.25">
      <c r="A74" s="47" t="s">
        <v>246</v>
      </c>
      <c r="B74" s="47" t="s">
        <v>229</v>
      </c>
      <c r="C74" s="47" t="s">
        <v>244</v>
      </c>
      <c r="D74" s="47" t="s">
        <v>224</v>
      </c>
      <c r="E74" s="10"/>
      <c r="F74" s="48" t="str" cm="1">
        <f t="array" ref="F74">IF(
    OR(
        E74="Y",
        SUMPRODUCT(--ISNUMBER(SEARCH(D74, G$6:G$104))) &gt; 0
    ),
    "Y",
    ""
)</f>
        <v/>
      </c>
      <c r="G74" s="49" t="str">
        <f>IF(
    E74="Y",
    D74 &amp; ";" &amp; INDEX('config-streamlined'!$B$2:$B$167, MATCH(D74, 'config-streamlined'!$A$2:$A$167, 0)),
    ""
)</f>
        <v/>
      </c>
    </row>
    <row r="75" spans="1:7" s="50" customFormat="1" ht="45" x14ac:dyDescent="0.25">
      <c r="A75" s="47" t="s">
        <v>246</v>
      </c>
      <c r="B75" s="47" t="s">
        <v>229</v>
      </c>
      <c r="C75" s="47" t="s">
        <v>245</v>
      </c>
      <c r="D75" s="47" t="s">
        <v>225</v>
      </c>
      <c r="E75" s="10"/>
      <c r="F75" s="48" t="str" cm="1">
        <f t="array" ref="F75">IF(
    OR(
        E75="Y",
        SUMPRODUCT(--ISNUMBER(SEARCH(D75, G$6:G$104))) &gt; 0
    ),
    "Y",
    ""
)</f>
        <v/>
      </c>
      <c r="G75" s="49" t="str">
        <f>IF(
    E75="Y",
    D75 &amp; ";" &amp; INDEX('config-streamlined'!$B$2:$B$167, MATCH(D75, 'config-streamlined'!$A$2:$A$167, 0)),
    ""
)</f>
        <v/>
      </c>
    </row>
    <row r="76" spans="1:7" s="50" customFormat="1" ht="30" x14ac:dyDescent="0.25">
      <c r="A76" s="47" t="s">
        <v>287</v>
      </c>
      <c r="B76" s="47" t="s">
        <v>229</v>
      </c>
      <c r="C76" s="47" t="s">
        <v>281</v>
      </c>
      <c r="D76" s="47" t="s">
        <v>271</v>
      </c>
      <c r="E76" s="10"/>
      <c r="F76" s="48" t="str" cm="1">
        <f t="array" ref="F76">IF(
    OR(
        E76="Y",
        SUMPRODUCT(--ISNUMBER(SEARCH(D76, G$6:G$104))) &gt; 0
    ),
    "Y",
    ""
)</f>
        <v/>
      </c>
      <c r="G76" s="49" t="str">
        <f>IF(
    E76="Y",
    D76 &amp; ";" &amp; INDEX('config-streamlined'!$B$2:$B$167, MATCH(D76, 'config-streamlined'!$A$2:$A$167, 0)),
    ""
)</f>
        <v/>
      </c>
    </row>
    <row r="77" spans="1:7" s="50" customFormat="1" ht="30" x14ac:dyDescent="0.25">
      <c r="A77" s="47" t="s">
        <v>287</v>
      </c>
      <c r="B77" s="47" t="s">
        <v>229</v>
      </c>
      <c r="C77" s="47" t="s">
        <v>294</v>
      </c>
      <c r="D77" s="47" t="s">
        <v>272</v>
      </c>
      <c r="E77" s="10"/>
      <c r="F77" s="48" t="str" cm="1">
        <f t="array" ref="F77">IF(
    OR(
        E77="Y",
        SUMPRODUCT(--ISNUMBER(SEARCH(D77, G$6:G$104))) &gt; 0
    ),
    "Y",
    ""
)</f>
        <v/>
      </c>
      <c r="G77" s="49" t="str">
        <f>IF(
    E77="Y",
    D77 &amp; ";" &amp; INDEX('config-streamlined'!$B$2:$B$167, MATCH(D77, 'config-streamlined'!$A$2:$A$167, 0)),
    ""
)</f>
        <v/>
      </c>
    </row>
    <row r="78" spans="1:7" s="50" customFormat="1" ht="30" x14ac:dyDescent="0.25">
      <c r="A78" s="47" t="s">
        <v>287</v>
      </c>
      <c r="B78" s="47" t="s">
        <v>229</v>
      </c>
      <c r="C78" s="47" t="s">
        <v>295</v>
      </c>
      <c r="D78" s="47" t="s">
        <v>273</v>
      </c>
      <c r="E78" s="10"/>
      <c r="F78" s="48" t="str" cm="1">
        <f t="array" ref="F78">IF(
    OR(
        E78="Y",
        SUMPRODUCT(--ISNUMBER(SEARCH(D78, G$6:G$104))) &gt; 0
    ),
    "Y",
    ""
)</f>
        <v/>
      </c>
      <c r="G78" s="49" t="str">
        <f>IF(
    E78="Y",
    D78 &amp; ";" &amp; INDEX('config-streamlined'!$B$2:$B$167, MATCH(D78, 'config-streamlined'!$A$2:$A$167, 0)),
    ""
)</f>
        <v/>
      </c>
    </row>
    <row r="79" spans="1:7" s="50" customFormat="1" ht="30" x14ac:dyDescent="0.25">
      <c r="A79" s="47" t="s">
        <v>287</v>
      </c>
      <c r="B79" s="47" t="s">
        <v>229</v>
      </c>
      <c r="C79" s="47" t="s">
        <v>284</v>
      </c>
      <c r="D79" s="47" t="s">
        <v>275</v>
      </c>
      <c r="E79" s="10"/>
      <c r="F79" s="48" t="str" cm="1">
        <f t="array" ref="F79">IF(
    OR(
        E79="Y",
        SUMPRODUCT(--ISNUMBER(SEARCH(D79, G$6:G$104))) &gt; 0
    ),
    "Y",
    ""
)</f>
        <v/>
      </c>
      <c r="G79" s="49" t="str">
        <f>IF(
    E79="Y",
    D79 &amp; ";" &amp; INDEX('config-streamlined'!$B$2:$B$167, MATCH(D79, 'config-streamlined'!$A$2:$A$167, 0)),
    ""
)</f>
        <v/>
      </c>
    </row>
    <row r="80" spans="1:7" s="50" customFormat="1" ht="30" x14ac:dyDescent="0.25">
      <c r="A80" s="47" t="s">
        <v>287</v>
      </c>
      <c r="B80" s="47" t="s">
        <v>229</v>
      </c>
      <c r="C80" s="47" t="s">
        <v>285</v>
      </c>
      <c r="D80" s="47" t="s">
        <v>277</v>
      </c>
      <c r="E80" s="10"/>
      <c r="F80" s="48" t="str" cm="1">
        <f t="array" ref="F80">IF(
    OR(
        E80="Y",
        SUMPRODUCT(--ISNUMBER(SEARCH(D80, G$6:G$104))) &gt; 0
    ),
    "Y",
    ""
)</f>
        <v/>
      </c>
      <c r="G80" s="49" t="str">
        <f>IF(
    E80="Y",
    D80 &amp; ";" &amp; INDEX('config-streamlined'!$B$2:$B$167, MATCH(D80, 'config-streamlined'!$A$2:$A$167, 0)),
    ""
)</f>
        <v/>
      </c>
    </row>
    <row r="81" spans="1:7" s="50" customFormat="1" ht="30" x14ac:dyDescent="0.25">
      <c r="A81" s="47" t="s">
        <v>287</v>
      </c>
      <c r="B81" s="47" t="s">
        <v>229</v>
      </c>
      <c r="C81" s="51" t="s">
        <v>281</v>
      </c>
      <c r="D81" s="52" t="s">
        <v>271</v>
      </c>
      <c r="E81" s="3"/>
      <c r="F81" s="48" t="str" cm="1">
        <f t="array" ref="F81">IF(
    OR(
        E81="Y",
        SUMPRODUCT(--ISNUMBER(SEARCH(D81, G$7:G$105))) &gt; 0
    ),
    "Y",
    ""
)</f>
        <v/>
      </c>
      <c r="G81" s="49" t="str">
        <f>IF(
    E81="Y",
    D81 &amp; ";" &amp; INDEX('config-streamlined'!$B$2:$B$167, MATCH(D81, 'config-streamlined'!$A$2:$A$167, 0)),
    ""
)</f>
        <v/>
      </c>
    </row>
    <row r="82" spans="1:7" s="50" customFormat="1" ht="30" x14ac:dyDescent="0.25">
      <c r="A82" s="47" t="s">
        <v>287</v>
      </c>
      <c r="B82" s="47" t="s">
        <v>229</v>
      </c>
      <c r="C82" s="51" t="s">
        <v>282</v>
      </c>
      <c r="D82" s="52" t="s">
        <v>272</v>
      </c>
      <c r="E82" s="3"/>
      <c r="F82" s="48" t="str" cm="1">
        <f t="array" ref="F82">IF(
    OR(
        E82="Y",
        SUMPRODUCT(--ISNUMBER(SEARCH(D82, G$7:G$105))) &gt; 0
    ),
    "Y",
    ""
)</f>
        <v/>
      </c>
      <c r="G82" s="49" t="str">
        <f>IF(
    E82="Y",
    D82 &amp; ";" &amp; INDEX('config-streamlined'!$B$2:$B$167, MATCH(D82, 'config-streamlined'!$A$2:$A$167, 0)),
    ""
)</f>
        <v/>
      </c>
    </row>
    <row r="83" spans="1:7" s="50" customFormat="1" ht="30" x14ac:dyDescent="0.25">
      <c r="A83" s="47" t="s">
        <v>287</v>
      </c>
      <c r="B83" s="47" t="s">
        <v>229</v>
      </c>
      <c r="C83" s="51" t="s">
        <v>283</v>
      </c>
      <c r="D83" s="52" t="s">
        <v>273</v>
      </c>
      <c r="E83" s="3"/>
      <c r="F83" s="48" t="str" cm="1">
        <f t="array" ref="F83">IF(
    OR(
        E83="Y",
        SUMPRODUCT(--ISNUMBER(SEARCH(D83, G$7:G$105))) &gt; 0
    ),
    "Y",
    ""
)</f>
        <v/>
      </c>
      <c r="G83" s="49" t="str">
        <f>IF(
    E83="Y",
    D83 &amp; ";" &amp; INDEX('config-streamlined'!$B$2:$B$167, MATCH(D83, 'config-streamlined'!$A$2:$A$167, 0)),
    ""
)</f>
        <v/>
      </c>
    </row>
    <row r="84" spans="1:7" s="50" customFormat="1" ht="30" x14ac:dyDescent="0.25">
      <c r="A84" s="47" t="s">
        <v>287</v>
      </c>
      <c r="B84" s="47" t="s">
        <v>229</v>
      </c>
      <c r="C84" s="47" t="s">
        <v>284</v>
      </c>
      <c r="D84" s="52" t="s">
        <v>275</v>
      </c>
      <c r="E84" s="3"/>
      <c r="F84" s="48" t="str" cm="1">
        <f t="array" ref="F84">IF(
    OR(
        E84="Y",
        SUMPRODUCT(--ISNUMBER(SEARCH(D84, G$7:G$105))) &gt; 0
    ),
    "Y",
    ""
)</f>
        <v/>
      </c>
      <c r="G84" s="49" t="str">
        <f>IF(
    E84="Y",
    D84 &amp; ";" &amp; INDEX('config-streamlined'!$B$2:$B$167, MATCH(D84, 'config-streamlined'!$A$2:$A$167, 0)),
    ""
)</f>
        <v/>
      </c>
    </row>
    <row r="85" spans="1:7" s="50" customFormat="1" ht="30" x14ac:dyDescent="0.25">
      <c r="A85" s="47" t="s">
        <v>287</v>
      </c>
      <c r="B85" s="47" t="s">
        <v>229</v>
      </c>
      <c r="C85" s="51" t="s">
        <v>285</v>
      </c>
      <c r="D85" s="52" t="s">
        <v>277</v>
      </c>
      <c r="E85" s="3"/>
      <c r="F85" s="48" t="str" cm="1">
        <f t="array" ref="F85">IF(
    OR(
        E85="Y",
        SUMPRODUCT(--ISNUMBER(SEARCH(D85, G$7:G$105))) &gt; 0
    ),
    "Y",
    ""
)</f>
        <v/>
      </c>
      <c r="G85" s="49" t="str">
        <f>IF(
    E85="Y",
    D85 &amp; ";" &amp; INDEX('config-streamlined'!$B$2:$B$167, MATCH(D85, 'config-streamlined'!$A$2:$A$167, 0)),
    ""
)</f>
        <v/>
      </c>
    </row>
    <row r="86" spans="1:7" s="50" customFormat="1" ht="30" x14ac:dyDescent="0.25">
      <c r="A86" s="47" t="s">
        <v>287</v>
      </c>
      <c r="B86" s="47" t="s">
        <v>229</v>
      </c>
      <c r="C86" s="47" t="s">
        <v>286</v>
      </c>
      <c r="D86" s="52" t="s">
        <v>279</v>
      </c>
      <c r="E86" s="3"/>
      <c r="F86" s="48" t="str" cm="1">
        <f t="array" ref="F86">IF(
    OR(
        E86="Y",
        SUMPRODUCT(--ISNUMBER(SEARCH(D86, G$7:G$105))) &gt; 0
    ),
    "Y",
    ""
)</f>
        <v/>
      </c>
      <c r="G86" s="49" t="str">
        <f>IF(
    E86="Y",
    D86 &amp; ";" &amp; INDEX('config-streamlined'!$B$2:$B$167, MATCH(D86, 'config-streamlined'!$A$2:$A$167, 0)),
    ""
)</f>
        <v/>
      </c>
    </row>
  </sheetData>
  <sheetProtection algorithmName="SHA-512" hashValue="VJ4bt69+6mSq5TmqE5mEtjvQY6ndJh1RMQDN+5roBS7ly8Elf76oH8YYr+v0qyz3aswUydkIsJS7/GwS7hFd6g==" saltValue="O7LqZ8WecOsykvzMhqqi8A==" spinCount="100000" sheet="1" objects="1" scenarios="1"/>
  <sortState xmlns:xlrd2="http://schemas.microsoft.com/office/spreadsheetml/2017/richdata2" ref="A6:E64">
    <sortCondition ref="A6:A64"/>
  </sortState>
  <mergeCells count="2">
    <mergeCell ref="B2:C2"/>
    <mergeCell ref="A1:C1"/>
  </mergeCells>
  <conditionalFormatting sqref="B4">
    <cfRule type="containsText" dxfId="1" priority="1" operator="containsText" text="INVALID">
      <formula>NOT(ISERROR(SEARCH("INVALID",B4)))</formula>
    </cfRule>
    <cfRule type="containsText" dxfId="0" priority="2" operator="containsText" text="VALID">
      <formula>NOT(ISERROR(SEARCH("VALID",B4)))</formula>
    </cfRule>
  </conditionalFormatting>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prompt="Please select your discipline combination" xr:uid="{48F5C5A1-39A8-42B8-BBDB-52E27AB1BDF3}">
          <x14:formula1>
            <xm:f>'config-streamlined old'!$A$170:$A$173</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134C9-BFDC-425E-B015-31B39FEF1ED2}">
  <dimension ref="A1:B130"/>
  <sheetViews>
    <sheetView topLeftCell="A123" workbookViewId="0">
      <selection activeCell="B6" sqref="B6"/>
    </sheetView>
  </sheetViews>
  <sheetFormatPr defaultRowHeight="15" x14ac:dyDescent="0.25"/>
  <cols>
    <col min="1" max="1" width="27.42578125" bestFit="1" customWidth="1"/>
    <col min="2" max="2" width="80.85546875" bestFit="1" customWidth="1"/>
  </cols>
  <sheetData>
    <row r="1" spans="1:2" x14ac:dyDescent="0.25">
      <c r="A1" t="s">
        <v>0</v>
      </c>
      <c r="B1" t="s">
        <v>337</v>
      </c>
    </row>
    <row r="2" spans="1:2" x14ac:dyDescent="0.25">
      <c r="A2" t="s">
        <v>41</v>
      </c>
      <c r="B2" t="s">
        <v>42</v>
      </c>
    </row>
    <row r="3" spans="1:2" x14ac:dyDescent="0.25">
      <c r="A3" t="s">
        <v>42</v>
      </c>
      <c r="B3" t="s">
        <v>41</v>
      </c>
    </row>
    <row r="4" spans="1:2" x14ac:dyDescent="0.25">
      <c r="A4" t="s">
        <v>43</v>
      </c>
      <c r="B4" t="s">
        <v>90</v>
      </c>
    </row>
    <row r="5" spans="1:2" x14ac:dyDescent="0.25">
      <c r="A5" t="s">
        <v>44</v>
      </c>
      <c r="B5" t="s">
        <v>91</v>
      </c>
    </row>
    <row r="6" spans="1:2" x14ac:dyDescent="0.25">
      <c r="A6" t="s">
        <v>45</v>
      </c>
      <c r="B6" t="s">
        <v>92</v>
      </c>
    </row>
    <row r="7" spans="1:2" x14ac:dyDescent="0.25">
      <c r="A7" t="s">
        <v>46</v>
      </c>
      <c r="B7" t="s">
        <v>92</v>
      </c>
    </row>
    <row r="8" spans="1:2" x14ac:dyDescent="0.25">
      <c r="A8" t="s">
        <v>47</v>
      </c>
      <c r="B8" t="s">
        <v>92</v>
      </c>
    </row>
    <row r="9" spans="1:2" x14ac:dyDescent="0.25">
      <c r="A9" t="s">
        <v>48</v>
      </c>
      <c r="B9" t="s">
        <v>92</v>
      </c>
    </row>
    <row r="10" spans="1:2" x14ac:dyDescent="0.25">
      <c r="A10" t="s">
        <v>49</v>
      </c>
      <c r="B10" t="s">
        <v>92</v>
      </c>
    </row>
    <row r="11" spans="1:2" x14ac:dyDescent="0.25">
      <c r="A11" t="s">
        <v>50</v>
      </c>
      <c r="B11" t="s">
        <v>92</v>
      </c>
    </row>
    <row r="12" spans="1:2" x14ac:dyDescent="0.25">
      <c r="A12" t="s">
        <v>51</v>
      </c>
      <c r="B12" t="s">
        <v>92</v>
      </c>
    </row>
    <row r="13" spans="1:2" x14ac:dyDescent="0.25">
      <c r="A13" t="s">
        <v>52</v>
      </c>
      <c r="B13" t="s">
        <v>92</v>
      </c>
    </row>
    <row r="14" spans="1:2" x14ac:dyDescent="0.25">
      <c r="A14" t="s">
        <v>53</v>
      </c>
      <c r="B14" t="s">
        <v>92</v>
      </c>
    </row>
    <row r="15" spans="1:2" x14ac:dyDescent="0.25">
      <c r="A15" t="s">
        <v>54</v>
      </c>
      <c r="B15" t="s">
        <v>92</v>
      </c>
    </row>
    <row r="16" spans="1:2" x14ac:dyDescent="0.25">
      <c r="A16" t="s">
        <v>55</v>
      </c>
      <c r="B16" t="s">
        <v>92</v>
      </c>
    </row>
    <row r="17" spans="1:2" x14ac:dyDescent="0.25">
      <c r="A17" t="s">
        <v>56</v>
      </c>
      <c r="B17" t="s">
        <v>92</v>
      </c>
    </row>
    <row r="18" spans="1:2" x14ac:dyDescent="0.25">
      <c r="A18" t="s">
        <v>57</v>
      </c>
      <c r="B18" t="s">
        <v>92</v>
      </c>
    </row>
    <row r="19" spans="1:2" x14ac:dyDescent="0.25">
      <c r="A19" t="s">
        <v>58</v>
      </c>
      <c r="B19" t="s">
        <v>92</v>
      </c>
    </row>
    <row r="20" spans="1:2" x14ac:dyDescent="0.25">
      <c r="A20" t="s">
        <v>59</v>
      </c>
      <c r="B20" t="s">
        <v>92</v>
      </c>
    </row>
    <row r="21" spans="1:2" x14ac:dyDescent="0.25">
      <c r="A21" t="s">
        <v>60</v>
      </c>
      <c r="B21" t="s">
        <v>92</v>
      </c>
    </row>
    <row r="22" spans="1:2" x14ac:dyDescent="0.25">
      <c r="A22" t="s">
        <v>61</v>
      </c>
      <c r="B22" t="s">
        <v>92</v>
      </c>
    </row>
    <row r="23" spans="1:2" x14ac:dyDescent="0.25">
      <c r="A23" t="s">
        <v>62</v>
      </c>
      <c r="B23" t="s">
        <v>92</v>
      </c>
    </row>
    <row r="24" spans="1:2" x14ac:dyDescent="0.25">
      <c r="A24" t="s">
        <v>251</v>
      </c>
      <c r="B24" t="s">
        <v>94</v>
      </c>
    </row>
    <row r="25" spans="1:2" x14ac:dyDescent="0.25">
      <c r="A25" t="s">
        <v>252</v>
      </c>
      <c r="B25" t="s">
        <v>93</v>
      </c>
    </row>
    <row r="26" spans="1:2" x14ac:dyDescent="0.25">
      <c r="A26" t="s">
        <v>95</v>
      </c>
      <c r="B26" t="s">
        <v>338</v>
      </c>
    </row>
    <row r="27" spans="1:2" x14ac:dyDescent="0.25">
      <c r="A27" t="s">
        <v>96</v>
      </c>
      <c r="B27" t="s">
        <v>97</v>
      </c>
    </row>
    <row r="28" spans="1:2" x14ac:dyDescent="0.25">
      <c r="A28" t="s">
        <v>98</v>
      </c>
      <c r="B28" t="s">
        <v>97</v>
      </c>
    </row>
    <row r="29" spans="1:2" x14ac:dyDescent="0.25">
      <c r="A29" t="s">
        <v>99</v>
      </c>
      <c r="B29" t="s">
        <v>100</v>
      </c>
    </row>
    <row r="30" spans="1:2" x14ac:dyDescent="0.25">
      <c r="A30" t="s">
        <v>101</v>
      </c>
      <c r="B30" t="s">
        <v>102</v>
      </c>
    </row>
    <row r="31" spans="1:2" x14ac:dyDescent="0.25">
      <c r="A31" t="s">
        <v>103</v>
      </c>
      <c r="B31" t="s">
        <v>102</v>
      </c>
    </row>
    <row r="32" spans="1:2" x14ac:dyDescent="0.25">
      <c r="A32" t="s">
        <v>104</v>
      </c>
      <c r="B32" t="s">
        <v>105</v>
      </c>
    </row>
    <row r="33" spans="1:2" x14ac:dyDescent="0.25">
      <c r="A33" t="s">
        <v>106</v>
      </c>
      <c r="B33" t="s">
        <v>102</v>
      </c>
    </row>
    <row r="34" spans="1:2" x14ac:dyDescent="0.25">
      <c r="A34" t="s">
        <v>107</v>
      </c>
      <c r="B34" t="s">
        <v>105</v>
      </c>
    </row>
    <row r="35" spans="1:2" x14ac:dyDescent="0.25">
      <c r="A35" t="s">
        <v>108</v>
      </c>
      <c r="B35" t="s">
        <v>102</v>
      </c>
    </row>
    <row r="36" spans="1:2" x14ac:dyDescent="0.25">
      <c r="A36" t="s">
        <v>109</v>
      </c>
      <c r="B36" t="s">
        <v>105</v>
      </c>
    </row>
    <row r="37" spans="1:2" x14ac:dyDescent="0.25">
      <c r="A37" t="s">
        <v>110</v>
      </c>
      <c r="B37" t="s">
        <v>111</v>
      </c>
    </row>
    <row r="38" spans="1:2" x14ac:dyDescent="0.25">
      <c r="A38" t="s">
        <v>112</v>
      </c>
      <c r="B38" t="s">
        <v>105</v>
      </c>
    </row>
    <row r="39" spans="1:2" x14ac:dyDescent="0.25">
      <c r="A39" t="s">
        <v>113</v>
      </c>
      <c r="B39" t="s">
        <v>114</v>
      </c>
    </row>
    <row r="40" spans="1:2" x14ac:dyDescent="0.25">
      <c r="A40" t="s">
        <v>115</v>
      </c>
      <c r="B40" t="s">
        <v>114</v>
      </c>
    </row>
    <row r="41" spans="1:2" x14ac:dyDescent="0.25">
      <c r="A41" t="s">
        <v>116</v>
      </c>
      <c r="B41" t="s">
        <v>114</v>
      </c>
    </row>
    <row r="42" spans="1:2" x14ac:dyDescent="0.25">
      <c r="A42" t="s">
        <v>117</v>
      </c>
      <c r="B42" t="s">
        <v>114</v>
      </c>
    </row>
    <row r="43" spans="1:2" x14ac:dyDescent="0.25">
      <c r="A43" t="s">
        <v>118</v>
      </c>
      <c r="B43" t="s">
        <v>114</v>
      </c>
    </row>
    <row r="44" spans="1:2" x14ac:dyDescent="0.25">
      <c r="A44" t="s">
        <v>119</v>
      </c>
      <c r="B44" t="s">
        <v>114</v>
      </c>
    </row>
    <row r="45" spans="1:2" x14ac:dyDescent="0.25">
      <c r="A45" t="s">
        <v>120</v>
      </c>
      <c r="B45" t="s">
        <v>93</v>
      </c>
    </row>
    <row r="46" spans="1:2" x14ac:dyDescent="0.25">
      <c r="A46" t="s">
        <v>254</v>
      </c>
      <c r="B46" t="s">
        <v>121</v>
      </c>
    </row>
    <row r="47" spans="1:2" x14ac:dyDescent="0.25">
      <c r="A47" t="s">
        <v>255</v>
      </c>
      <c r="B47" t="s">
        <v>102</v>
      </c>
    </row>
    <row r="48" spans="1:2" x14ac:dyDescent="0.25">
      <c r="A48" t="s">
        <v>256</v>
      </c>
      <c r="B48" t="s">
        <v>122</v>
      </c>
    </row>
    <row r="49" spans="1:2" x14ac:dyDescent="0.25">
      <c r="A49" t="s">
        <v>257</v>
      </c>
      <c r="B49" t="s">
        <v>123</v>
      </c>
    </row>
    <row r="50" spans="1:2" x14ac:dyDescent="0.25">
      <c r="A50" t="s">
        <v>258</v>
      </c>
      <c r="B50" t="s">
        <v>123</v>
      </c>
    </row>
    <row r="51" spans="1:2" x14ac:dyDescent="0.25">
      <c r="A51" t="s">
        <v>259</v>
      </c>
      <c r="B51" t="s">
        <v>102</v>
      </c>
    </row>
    <row r="52" spans="1:2" x14ac:dyDescent="0.25">
      <c r="A52" t="s">
        <v>260</v>
      </c>
      <c r="B52" t="s">
        <v>102</v>
      </c>
    </row>
    <row r="53" spans="1:2" x14ac:dyDescent="0.25">
      <c r="A53" t="s">
        <v>124</v>
      </c>
      <c r="B53" t="s">
        <v>125</v>
      </c>
    </row>
    <row r="54" spans="1:2" x14ac:dyDescent="0.25">
      <c r="A54" t="s">
        <v>125</v>
      </c>
      <c r="B54" t="s">
        <v>124</v>
      </c>
    </row>
    <row r="55" spans="1:2" x14ac:dyDescent="0.25">
      <c r="A55" t="s">
        <v>126</v>
      </c>
      <c r="B55" t="s">
        <v>94</v>
      </c>
    </row>
    <row r="56" spans="1:2" x14ac:dyDescent="0.25">
      <c r="A56" t="s">
        <v>127</v>
      </c>
      <c r="B56" t="s">
        <v>124</v>
      </c>
    </row>
    <row r="57" spans="1:2" x14ac:dyDescent="0.25">
      <c r="A57" t="s">
        <v>128</v>
      </c>
      <c r="B57" t="s">
        <v>339</v>
      </c>
    </row>
    <row r="58" spans="1:2" x14ac:dyDescent="0.25">
      <c r="A58" t="s">
        <v>130</v>
      </c>
      <c r="B58" t="s">
        <v>340</v>
      </c>
    </row>
    <row r="59" spans="1:2" x14ac:dyDescent="0.25">
      <c r="A59" t="s">
        <v>132</v>
      </c>
      <c r="B59" t="s">
        <v>341</v>
      </c>
    </row>
    <row r="60" spans="1:2" x14ac:dyDescent="0.25">
      <c r="A60" t="s">
        <v>135</v>
      </c>
      <c r="B60" t="s">
        <v>134</v>
      </c>
    </row>
    <row r="61" spans="1:2" x14ac:dyDescent="0.25">
      <c r="A61" t="s">
        <v>134</v>
      </c>
      <c r="B61" t="s">
        <v>135</v>
      </c>
    </row>
    <row r="62" spans="1:2" x14ac:dyDescent="0.25">
      <c r="A62" t="s">
        <v>261</v>
      </c>
      <c r="B62" t="s">
        <v>136</v>
      </c>
    </row>
    <row r="63" spans="1:2" x14ac:dyDescent="0.25">
      <c r="A63" t="s">
        <v>262</v>
      </c>
      <c r="B63" t="s">
        <v>137</v>
      </c>
    </row>
    <row r="64" spans="1:2" x14ac:dyDescent="0.25">
      <c r="A64" t="s">
        <v>263</v>
      </c>
      <c r="B64" t="s">
        <v>137</v>
      </c>
    </row>
    <row r="65" spans="1:2" x14ac:dyDescent="0.25">
      <c r="A65" t="s">
        <v>264</v>
      </c>
      <c r="B65" t="s">
        <v>136</v>
      </c>
    </row>
    <row r="66" spans="1:2" x14ac:dyDescent="0.25">
      <c r="A66" t="s">
        <v>265</v>
      </c>
      <c r="B66" t="s">
        <v>136</v>
      </c>
    </row>
    <row r="67" spans="1:2" x14ac:dyDescent="0.25">
      <c r="A67" t="s">
        <v>1</v>
      </c>
      <c r="B67" t="s">
        <v>94</v>
      </c>
    </row>
    <row r="68" spans="1:2" x14ac:dyDescent="0.25">
      <c r="A68" t="s">
        <v>2</v>
      </c>
      <c r="B68" t="s">
        <v>1</v>
      </c>
    </row>
    <row r="69" spans="1:2" x14ac:dyDescent="0.25">
      <c r="A69" t="s">
        <v>3</v>
      </c>
      <c r="B69" t="s">
        <v>138</v>
      </c>
    </row>
    <row r="70" spans="1:2" x14ac:dyDescent="0.25">
      <c r="A70" t="s">
        <v>4</v>
      </c>
      <c r="B70" t="s">
        <v>138</v>
      </c>
    </row>
    <row r="71" spans="1:2" x14ac:dyDescent="0.25">
      <c r="A71" t="s">
        <v>5</v>
      </c>
      <c r="B71" t="s">
        <v>139</v>
      </c>
    </row>
    <row r="72" spans="1:2" x14ac:dyDescent="0.25">
      <c r="A72" t="s">
        <v>6</v>
      </c>
      <c r="B72" t="s">
        <v>140</v>
      </c>
    </row>
    <row r="73" spans="1:2" x14ac:dyDescent="0.25">
      <c r="A73" t="s">
        <v>7</v>
      </c>
      <c r="B73" t="s">
        <v>141</v>
      </c>
    </row>
    <row r="74" spans="1:2" x14ac:dyDescent="0.25">
      <c r="A74" t="s">
        <v>8</v>
      </c>
      <c r="B74" t="s">
        <v>138</v>
      </c>
    </row>
    <row r="75" spans="1:2" x14ac:dyDescent="0.25">
      <c r="A75" t="s">
        <v>9</v>
      </c>
      <c r="B75" t="s">
        <v>138</v>
      </c>
    </row>
    <row r="76" spans="1:2" x14ac:dyDescent="0.25">
      <c r="A76" t="s">
        <v>10</v>
      </c>
      <c r="B76" t="s">
        <v>138</v>
      </c>
    </row>
    <row r="77" spans="1:2" x14ac:dyDescent="0.25">
      <c r="A77" t="s">
        <v>11</v>
      </c>
      <c r="B77" t="s">
        <v>138</v>
      </c>
    </row>
    <row r="78" spans="1:2" x14ac:dyDescent="0.25">
      <c r="A78" t="s">
        <v>12</v>
      </c>
      <c r="B78" t="s">
        <v>94</v>
      </c>
    </row>
    <row r="79" spans="1:2" x14ac:dyDescent="0.25">
      <c r="A79" t="s">
        <v>13</v>
      </c>
      <c r="B79" t="s">
        <v>142</v>
      </c>
    </row>
    <row r="80" spans="1:2" x14ac:dyDescent="0.25">
      <c r="A80" t="s">
        <v>14</v>
      </c>
      <c r="B80" t="s">
        <v>143</v>
      </c>
    </row>
    <row r="81" spans="1:2" x14ac:dyDescent="0.25">
      <c r="A81" t="s">
        <v>15</v>
      </c>
      <c r="B81" t="s">
        <v>342</v>
      </c>
    </row>
    <row r="82" spans="1:2" x14ac:dyDescent="0.25">
      <c r="A82" t="s">
        <v>16</v>
      </c>
      <c r="B82" t="s">
        <v>145</v>
      </c>
    </row>
    <row r="83" spans="1:2" x14ac:dyDescent="0.25">
      <c r="A83" t="s">
        <v>17</v>
      </c>
      <c r="B83" t="s">
        <v>343</v>
      </c>
    </row>
    <row r="84" spans="1:2" x14ac:dyDescent="0.25">
      <c r="A84" t="s">
        <v>18</v>
      </c>
      <c r="B84" t="s">
        <v>147</v>
      </c>
    </row>
    <row r="85" spans="1:2" x14ac:dyDescent="0.25">
      <c r="A85" t="s">
        <v>19</v>
      </c>
      <c r="B85" t="s">
        <v>147</v>
      </c>
    </row>
    <row r="86" spans="1:2" x14ac:dyDescent="0.25">
      <c r="A86" t="s">
        <v>20</v>
      </c>
      <c r="B86" t="s">
        <v>148</v>
      </c>
    </row>
    <row r="87" spans="1:2" x14ac:dyDescent="0.25">
      <c r="A87" t="s">
        <v>21</v>
      </c>
      <c r="B87" t="s">
        <v>149</v>
      </c>
    </row>
    <row r="88" spans="1:2" x14ac:dyDescent="0.25">
      <c r="A88" t="s">
        <v>22</v>
      </c>
      <c r="B88" t="s">
        <v>150</v>
      </c>
    </row>
    <row r="89" spans="1:2" x14ac:dyDescent="0.25">
      <c r="A89" t="s">
        <v>23</v>
      </c>
      <c r="B89" t="s">
        <v>344</v>
      </c>
    </row>
    <row r="90" spans="1:2" x14ac:dyDescent="0.25">
      <c r="A90" t="s">
        <v>24</v>
      </c>
      <c r="B90" t="s">
        <v>152</v>
      </c>
    </row>
    <row r="91" spans="1:2" x14ac:dyDescent="0.25">
      <c r="A91" t="s">
        <v>25</v>
      </c>
      <c r="B91" t="s">
        <v>345</v>
      </c>
    </row>
    <row r="92" spans="1:2" x14ac:dyDescent="0.25">
      <c r="A92" t="s">
        <v>154</v>
      </c>
      <c r="B92" t="s">
        <v>346</v>
      </c>
    </row>
    <row r="93" spans="1:2" x14ac:dyDescent="0.25">
      <c r="A93" t="s">
        <v>156</v>
      </c>
      <c r="B93" t="s">
        <v>347</v>
      </c>
    </row>
    <row r="94" spans="1:2" x14ac:dyDescent="0.25">
      <c r="A94" t="s">
        <v>158</v>
      </c>
      <c r="B94" t="s">
        <v>348</v>
      </c>
    </row>
    <row r="95" spans="1:2" x14ac:dyDescent="0.25">
      <c r="A95" t="s">
        <v>160</v>
      </c>
      <c r="B95" t="s">
        <v>349</v>
      </c>
    </row>
    <row r="96" spans="1:2" x14ac:dyDescent="0.25">
      <c r="A96" t="s">
        <v>162</v>
      </c>
      <c r="B96" t="s">
        <v>163</v>
      </c>
    </row>
    <row r="97" spans="1:2" x14ac:dyDescent="0.25">
      <c r="A97" t="s">
        <v>164</v>
      </c>
      <c r="B97" t="s">
        <v>347</v>
      </c>
    </row>
    <row r="98" spans="1:2" x14ac:dyDescent="0.25">
      <c r="A98" t="s">
        <v>165</v>
      </c>
      <c r="B98" t="s">
        <v>166</v>
      </c>
    </row>
    <row r="99" spans="1:2" x14ac:dyDescent="0.25">
      <c r="A99" t="s">
        <v>167</v>
      </c>
      <c r="B99" t="s">
        <v>168</v>
      </c>
    </row>
    <row r="100" spans="1:2" x14ac:dyDescent="0.25">
      <c r="A100" t="s">
        <v>169</v>
      </c>
      <c r="B100" t="s">
        <v>170</v>
      </c>
    </row>
    <row r="101" spans="1:2" x14ac:dyDescent="0.25">
      <c r="A101" t="s">
        <v>171</v>
      </c>
      <c r="B101" t="s">
        <v>172</v>
      </c>
    </row>
    <row r="102" spans="1:2" x14ac:dyDescent="0.25">
      <c r="A102" t="s">
        <v>173</v>
      </c>
      <c r="B102" t="s">
        <v>350</v>
      </c>
    </row>
    <row r="103" spans="1:2" x14ac:dyDescent="0.25">
      <c r="A103" t="s">
        <v>174</v>
      </c>
      <c r="B103" t="s">
        <v>175</v>
      </c>
    </row>
    <row r="104" spans="1:2" x14ac:dyDescent="0.25">
      <c r="A104" t="s">
        <v>176</v>
      </c>
      <c r="B104" t="s">
        <v>155</v>
      </c>
    </row>
    <row r="105" spans="1:2" x14ac:dyDescent="0.25">
      <c r="A105" t="s">
        <v>177</v>
      </c>
      <c r="B105" t="s">
        <v>178</v>
      </c>
    </row>
    <row r="106" spans="1:2" x14ac:dyDescent="0.25">
      <c r="A106" t="s">
        <v>179</v>
      </c>
      <c r="B106" t="s">
        <v>166</v>
      </c>
    </row>
    <row r="107" spans="1:2" x14ac:dyDescent="0.25">
      <c r="A107" t="s">
        <v>155</v>
      </c>
      <c r="B107" t="s">
        <v>94</v>
      </c>
    </row>
    <row r="108" spans="1:2" x14ac:dyDescent="0.25">
      <c r="A108" t="s">
        <v>180</v>
      </c>
      <c r="B108" t="s">
        <v>181</v>
      </c>
    </row>
    <row r="109" spans="1:2" x14ac:dyDescent="0.25">
      <c r="A109" t="s">
        <v>182</v>
      </c>
      <c r="B109" t="s">
        <v>183</v>
      </c>
    </row>
    <row r="110" spans="1:2" x14ac:dyDescent="0.25">
      <c r="A110" t="s">
        <v>184</v>
      </c>
      <c r="B110" t="s">
        <v>155</v>
      </c>
    </row>
    <row r="111" spans="1:2" x14ac:dyDescent="0.25">
      <c r="A111" t="s">
        <v>185</v>
      </c>
      <c r="B111" t="s">
        <v>168</v>
      </c>
    </row>
    <row r="112" spans="1:2" x14ac:dyDescent="0.25">
      <c r="A112" t="s">
        <v>186</v>
      </c>
      <c r="B112" t="s">
        <v>155</v>
      </c>
    </row>
    <row r="113" spans="1:2" x14ac:dyDescent="0.25">
      <c r="A113" t="s">
        <v>187</v>
      </c>
      <c r="B113" t="s">
        <v>175</v>
      </c>
    </row>
    <row r="114" spans="1:2" x14ac:dyDescent="0.25">
      <c r="A114" t="s">
        <v>188</v>
      </c>
      <c r="B114" t="s">
        <v>189</v>
      </c>
    </row>
    <row r="115" spans="1:2" x14ac:dyDescent="0.25">
      <c r="A115" t="s">
        <v>190</v>
      </c>
      <c r="B115" t="s">
        <v>266</v>
      </c>
    </row>
    <row r="116" spans="1:2" x14ac:dyDescent="0.25">
      <c r="A116" t="s">
        <v>191</v>
      </c>
      <c r="B116" t="s">
        <v>267</v>
      </c>
    </row>
    <row r="117" spans="1:2" x14ac:dyDescent="0.25">
      <c r="A117" t="s">
        <v>193</v>
      </c>
      <c r="B117" t="s">
        <v>351</v>
      </c>
    </row>
    <row r="118" spans="1:2" x14ac:dyDescent="0.25">
      <c r="A118" t="s">
        <v>194</v>
      </c>
      <c r="B118" t="s">
        <v>352</v>
      </c>
    </row>
    <row r="119" spans="1:2" x14ac:dyDescent="0.25">
      <c r="A119" t="s">
        <v>196</v>
      </c>
      <c r="B119" t="s">
        <v>192</v>
      </c>
    </row>
    <row r="120" spans="1:2" x14ac:dyDescent="0.25">
      <c r="A120" t="s">
        <v>197</v>
      </c>
      <c r="B120" t="s">
        <v>267</v>
      </c>
    </row>
    <row r="121" spans="1:2" x14ac:dyDescent="0.25">
      <c r="A121" t="s">
        <v>198</v>
      </c>
      <c r="B121" t="s">
        <v>190</v>
      </c>
    </row>
    <row r="122" spans="1:2" x14ac:dyDescent="0.25">
      <c r="A122" t="s">
        <v>199</v>
      </c>
      <c r="B122" t="s">
        <v>192</v>
      </c>
    </row>
    <row r="123" spans="1:2" x14ac:dyDescent="0.25">
      <c r="A123" t="s">
        <v>200</v>
      </c>
      <c r="B123" t="s">
        <v>192</v>
      </c>
    </row>
    <row r="124" spans="1:2" x14ac:dyDescent="0.25">
      <c r="A124" t="s">
        <v>201</v>
      </c>
      <c r="B124" t="s">
        <v>192</v>
      </c>
    </row>
    <row r="125" spans="1:2" x14ac:dyDescent="0.25">
      <c r="A125" t="s">
        <v>202</v>
      </c>
      <c r="B125" t="s">
        <v>192</v>
      </c>
    </row>
    <row r="126" spans="1:2" x14ac:dyDescent="0.25">
      <c r="A126" t="s">
        <v>203</v>
      </c>
      <c r="B126" t="s">
        <v>192</v>
      </c>
    </row>
    <row r="127" spans="1:2" x14ac:dyDescent="0.25">
      <c r="A127" t="s">
        <v>204</v>
      </c>
      <c r="B127" t="s">
        <v>192</v>
      </c>
    </row>
    <row r="128" spans="1:2" x14ac:dyDescent="0.25">
      <c r="A128" t="s">
        <v>205</v>
      </c>
      <c r="B128" t="s">
        <v>192</v>
      </c>
    </row>
    <row r="129" spans="1:2" x14ac:dyDescent="0.25">
      <c r="A129" t="s">
        <v>206</v>
      </c>
      <c r="B129" t="s">
        <v>192</v>
      </c>
    </row>
    <row r="130" spans="1:2" x14ac:dyDescent="0.25">
      <c r="A130" t="s">
        <v>207</v>
      </c>
      <c r="B130" t="s">
        <v>192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CDA89-D1E6-49BA-9902-3661B810A162}">
  <sheetPr codeName="Sheet4"/>
  <dimension ref="A1:B179"/>
  <sheetViews>
    <sheetView topLeftCell="A171" workbookViewId="0">
      <selection activeCell="B178" sqref="B178"/>
    </sheetView>
  </sheetViews>
  <sheetFormatPr defaultRowHeight="15" x14ac:dyDescent="0.25"/>
  <cols>
    <col min="1" max="1" width="27.42578125" bestFit="1" customWidth="1"/>
    <col min="2" max="2" width="80.85546875" bestFit="1" customWidth="1"/>
  </cols>
  <sheetData>
    <row r="1" spans="1:2" x14ac:dyDescent="0.25">
      <c r="A1" t="s">
        <v>0</v>
      </c>
      <c r="B1" t="s">
        <v>89</v>
      </c>
    </row>
    <row r="2" spans="1:2" x14ac:dyDescent="0.25">
      <c r="A2" t="s">
        <v>41</v>
      </c>
      <c r="B2" t="s">
        <v>42</v>
      </c>
    </row>
    <row r="3" spans="1:2" x14ac:dyDescent="0.25">
      <c r="A3" t="s">
        <v>42</v>
      </c>
      <c r="B3" t="s">
        <v>41</v>
      </c>
    </row>
    <row r="4" spans="1:2" x14ac:dyDescent="0.25">
      <c r="A4" t="s">
        <v>43</v>
      </c>
      <c r="B4" t="s">
        <v>90</v>
      </c>
    </row>
    <row r="5" spans="1:2" x14ac:dyDescent="0.25">
      <c r="A5" t="s">
        <v>44</v>
      </c>
      <c r="B5" t="s">
        <v>91</v>
      </c>
    </row>
    <row r="6" spans="1:2" x14ac:dyDescent="0.25">
      <c r="A6" t="s">
        <v>45</v>
      </c>
      <c r="B6" t="s">
        <v>92</v>
      </c>
    </row>
    <row r="7" spans="1:2" x14ac:dyDescent="0.25">
      <c r="A7" t="s">
        <v>46</v>
      </c>
      <c r="B7" t="s">
        <v>92</v>
      </c>
    </row>
    <row r="8" spans="1:2" x14ac:dyDescent="0.25">
      <c r="A8" t="s">
        <v>47</v>
      </c>
      <c r="B8" t="s">
        <v>92</v>
      </c>
    </row>
    <row r="9" spans="1:2" x14ac:dyDescent="0.25">
      <c r="A9" t="s">
        <v>48</v>
      </c>
      <c r="B9" t="s">
        <v>92</v>
      </c>
    </row>
    <row r="10" spans="1:2" x14ac:dyDescent="0.25">
      <c r="A10" t="s">
        <v>49</v>
      </c>
      <c r="B10" t="s">
        <v>92</v>
      </c>
    </row>
    <row r="11" spans="1:2" x14ac:dyDescent="0.25">
      <c r="A11" t="s">
        <v>50</v>
      </c>
      <c r="B11" t="s">
        <v>92</v>
      </c>
    </row>
    <row r="12" spans="1:2" x14ac:dyDescent="0.25">
      <c r="A12" t="s">
        <v>51</v>
      </c>
      <c r="B12" t="s">
        <v>92</v>
      </c>
    </row>
    <row r="13" spans="1:2" x14ac:dyDescent="0.25">
      <c r="A13" t="s">
        <v>52</v>
      </c>
      <c r="B13" t="s">
        <v>92</v>
      </c>
    </row>
    <row r="14" spans="1:2" x14ac:dyDescent="0.25">
      <c r="A14" t="s">
        <v>53</v>
      </c>
      <c r="B14" t="s">
        <v>92</v>
      </c>
    </row>
    <row r="15" spans="1:2" x14ac:dyDescent="0.25">
      <c r="A15" t="s">
        <v>54</v>
      </c>
      <c r="B15" t="s">
        <v>92</v>
      </c>
    </row>
    <row r="16" spans="1:2" x14ac:dyDescent="0.25">
      <c r="A16" t="s">
        <v>55</v>
      </c>
      <c r="B16" t="s">
        <v>92</v>
      </c>
    </row>
    <row r="17" spans="1:2" x14ac:dyDescent="0.25">
      <c r="A17" t="s">
        <v>56</v>
      </c>
      <c r="B17" t="s">
        <v>92</v>
      </c>
    </row>
    <row r="18" spans="1:2" x14ac:dyDescent="0.25">
      <c r="A18" t="s">
        <v>57</v>
      </c>
      <c r="B18" t="s">
        <v>92</v>
      </c>
    </row>
    <row r="19" spans="1:2" x14ac:dyDescent="0.25">
      <c r="A19" t="s">
        <v>58</v>
      </c>
      <c r="B19" t="s">
        <v>92</v>
      </c>
    </row>
    <row r="20" spans="1:2" x14ac:dyDescent="0.25">
      <c r="A20" t="s">
        <v>59</v>
      </c>
      <c r="B20" t="s">
        <v>92</v>
      </c>
    </row>
    <row r="21" spans="1:2" x14ac:dyDescent="0.25">
      <c r="A21" t="s">
        <v>60</v>
      </c>
      <c r="B21" t="s">
        <v>92</v>
      </c>
    </row>
    <row r="22" spans="1:2" x14ac:dyDescent="0.25">
      <c r="A22" t="s">
        <v>61</v>
      </c>
      <c r="B22" t="s">
        <v>92</v>
      </c>
    </row>
    <row r="23" spans="1:2" x14ac:dyDescent="0.25">
      <c r="A23" t="s">
        <v>62</v>
      </c>
      <c r="B23" t="s">
        <v>92</v>
      </c>
    </row>
    <row r="24" spans="1:2" x14ac:dyDescent="0.25">
      <c r="A24" t="s">
        <v>251</v>
      </c>
      <c r="B24" t="s">
        <v>94</v>
      </c>
    </row>
    <row r="25" spans="1:2" x14ac:dyDescent="0.25">
      <c r="A25" t="s">
        <v>252</v>
      </c>
      <c r="B25" t="s">
        <v>251</v>
      </c>
    </row>
    <row r="26" spans="1:2" x14ac:dyDescent="0.25">
      <c r="A26" t="s">
        <v>95</v>
      </c>
      <c r="B26" t="s">
        <v>253</v>
      </c>
    </row>
    <row r="27" spans="1:2" x14ac:dyDescent="0.25">
      <c r="A27" t="s">
        <v>96</v>
      </c>
      <c r="B27" t="s">
        <v>97</v>
      </c>
    </row>
    <row r="28" spans="1:2" x14ac:dyDescent="0.25">
      <c r="A28" t="s">
        <v>98</v>
      </c>
      <c r="B28" t="s">
        <v>97</v>
      </c>
    </row>
    <row r="29" spans="1:2" x14ac:dyDescent="0.25">
      <c r="A29" t="s">
        <v>99</v>
      </c>
      <c r="B29" t="s">
        <v>100</v>
      </c>
    </row>
    <row r="30" spans="1:2" x14ac:dyDescent="0.25">
      <c r="A30" t="s">
        <v>101</v>
      </c>
      <c r="B30" t="s">
        <v>102</v>
      </c>
    </row>
    <row r="31" spans="1:2" x14ac:dyDescent="0.25">
      <c r="A31" t="s">
        <v>103</v>
      </c>
      <c r="B31" t="s">
        <v>102</v>
      </c>
    </row>
    <row r="32" spans="1:2" x14ac:dyDescent="0.25">
      <c r="A32" t="s">
        <v>104</v>
      </c>
      <c r="B32" t="s">
        <v>105</v>
      </c>
    </row>
    <row r="33" spans="1:2" x14ac:dyDescent="0.25">
      <c r="A33" t="s">
        <v>106</v>
      </c>
      <c r="B33" t="s">
        <v>102</v>
      </c>
    </row>
    <row r="34" spans="1:2" x14ac:dyDescent="0.25">
      <c r="A34" t="s">
        <v>107</v>
      </c>
      <c r="B34" t="s">
        <v>105</v>
      </c>
    </row>
    <row r="35" spans="1:2" x14ac:dyDescent="0.25">
      <c r="A35" t="s">
        <v>108</v>
      </c>
      <c r="B35" t="s">
        <v>102</v>
      </c>
    </row>
    <row r="36" spans="1:2" x14ac:dyDescent="0.25">
      <c r="A36" t="s">
        <v>109</v>
      </c>
      <c r="B36" t="s">
        <v>105</v>
      </c>
    </row>
    <row r="37" spans="1:2" x14ac:dyDescent="0.25">
      <c r="A37" t="s">
        <v>110</v>
      </c>
      <c r="B37" t="s">
        <v>111</v>
      </c>
    </row>
    <row r="38" spans="1:2" x14ac:dyDescent="0.25">
      <c r="A38" t="s">
        <v>112</v>
      </c>
      <c r="B38" t="s">
        <v>105</v>
      </c>
    </row>
    <row r="39" spans="1:2" x14ac:dyDescent="0.25">
      <c r="A39" t="s">
        <v>113</v>
      </c>
      <c r="B39" t="s">
        <v>114</v>
      </c>
    </row>
    <row r="40" spans="1:2" x14ac:dyDescent="0.25">
      <c r="A40" t="s">
        <v>115</v>
      </c>
      <c r="B40" t="s">
        <v>114</v>
      </c>
    </row>
    <row r="41" spans="1:2" x14ac:dyDescent="0.25">
      <c r="A41" t="s">
        <v>116</v>
      </c>
      <c r="B41" t="s">
        <v>114</v>
      </c>
    </row>
    <row r="42" spans="1:2" x14ac:dyDescent="0.25">
      <c r="A42" t="s">
        <v>117</v>
      </c>
      <c r="B42" t="s">
        <v>114</v>
      </c>
    </row>
    <row r="43" spans="1:2" x14ac:dyDescent="0.25">
      <c r="A43" t="s">
        <v>118</v>
      </c>
      <c r="B43" t="s">
        <v>114</v>
      </c>
    </row>
    <row r="44" spans="1:2" x14ac:dyDescent="0.25">
      <c r="A44" t="s">
        <v>119</v>
      </c>
      <c r="B44" t="s">
        <v>114</v>
      </c>
    </row>
    <row r="45" spans="1:2" x14ac:dyDescent="0.25">
      <c r="A45" t="s">
        <v>120</v>
      </c>
      <c r="B45" t="s">
        <v>93</v>
      </c>
    </row>
    <row r="46" spans="1:2" x14ac:dyDescent="0.25">
      <c r="A46" t="s">
        <v>254</v>
      </c>
      <c r="B46" t="s">
        <v>121</v>
      </c>
    </row>
    <row r="47" spans="1:2" x14ac:dyDescent="0.25">
      <c r="A47" t="s">
        <v>255</v>
      </c>
      <c r="B47" t="s">
        <v>102</v>
      </c>
    </row>
    <row r="48" spans="1:2" x14ac:dyDescent="0.25">
      <c r="A48" t="s">
        <v>256</v>
      </c>
      <c r="B48" t="s">
        <v>122</v>
      </c>
    </row>
    <row r="49" spans="1:2" x14ac:dyDescent="0.25">
      <c r="A49" t="s">
        <v>257</v>
      </c>
      <c r="B49" t="s">
        <v>123</v>
      </c>
    </row>
    <row r="50" spans="1:2" x14ac:dyDescent="0.25">
      <c r="A50" t="s">
        <v>258</v>
      </c>
      <c r="B50" t="s">
        <v>123</v>
      </c>
    </row>
    <row r="51" spans="1:2" x14ac:dyDescent="0.25">
      <c r="A51" t="s">
        <v>259</v>
      </c>
      <c r="B51" t="s">
        <v>102</v>
      </c>
    </row>
    <row r="52" spans="1:2" x14ac:dyDescent="0.25">
      <c r="A52" t="s">
        <v>260</v>
      </c>
      <c r="B52" t="s">
        <v>102</v>
      </c>
    </row>
    <row r="53" spans="1:2" x14ac:dyDescent="0.25">
      <c r="A53" t="s">
        <v>124</v>
      </c>
      <c r="B53" t="s">
        <v>125</v>
      </c>
    </row>
    <row r="54" spans="1:2" x14ac:dyDescent="0.25">
      <c r="A54" t="s">
        <v>125</v>
      </c>
      <c r="B54" t="s">
        <v>124</v>
      </c>
    </row>
    <row r="55" spans="1:2" x14ac:dyDescent="0.25">
      <c r="A55" t="s">
        <v>126</v>
      </c>
      <c r="B55" t="s">
        <v>94</v>
      </c>
    </row>
    <row r="56" spans="1:2" x14ac:dyDescent="0.25">
      <c r="A56" t="s">
        <v>127</v>
      </c>
      <c r="B56" t="s">
        <v>124</v>
      </c>
    </row>
    <row r="57" spans="1:2" x14ac:dyDescent="0.25">
      <c r="A57" t="s">
        <v>128</v>
      </c>
      <c r="B57" t="s">
        <v>129</v>
      </c>
    </row>
    <row r="58" spans="1:2" x14ac:dyDescent="0.25">
      <c r="A58" t="s">
        <v>130</v>
      </c>
      <c r="B58" t="s">
        <v>131</v>
      </c>
    </row>
    <row r="59" spans="1:2" x14ac:dyDescent="0.25">
      <c r="A59" t="s">
        <v>132</v>
      </c>
      <c r="B59" t="s">
        <v>133</v>
      </c>
    </row>
    <row r="60" spans="1:2" x14ac:dyDescent="0.25">
      <c r="A60" t="s">
        <v>26</v>
      </c>
      <c r="B60" t="s">
        <v>94</v>
      </c>
    </row>
    <row r="61" spans="1:2" x14ac:dyDescent="0.25">
      <c r="A61" t="s">
        <v>27</v>
      </c>
      <c r="B61" t="s">
        <v>26</v>
      </c>
    </row>
    <row r="62" spans="1:2" x14ac:dyDescent="0.25">
      <c r="A62" t="s">
        <v>28</v>
      </c>
      <c r="B62" t="s">
        <v>26</v>
      </c>
    </row>
    <row r="63" spans="1:2" x14ac:dyDescent="0.25">
      <c r="A63" t="s">
        <v>29</v>
      </c>
      <c r="B63" t="s">
        <v>26</v>
      </c>
    </row>
    <row r="64" spans="1:2" x14ac:dyDescent="0.25">
      <c r="A64" t="s">
        <v>30</v>
      </c>
      <c r="B64" t="s">
        <v>26</v>
      </c>
    </row>
    <row r="65" spans="1:2" x14ac:dyDescent="0.25">
      <c r="A65" t="s">
        <v>31</v>
      </c>
      <c r="B65" t="s">
        <v>26</v>
      </c>
    </row>
    <row r="66" spans="1:2" x14ac:dyDescent="0.25">
      <c r="A66" t="s">
        <v>32</v>
      </c>
      <c r="B66" t="s">
        <v>26</v>
      </c>
    </row>
    <row r="67" spans="1:2" x14ac:dyDescent="0.25">
      <c r="A67" t="s">
        <v>33</v>
      </c>
      <c r="B67" t="s">
        <v>26</v>
      </c>
    </row>
    <row r="68" spans="1:2" x14ac:dyDescent="0.25">
      <c r="A68" t="s">
        <v>34</v>
      </c>
      <c r="B68" t="s">
        <v>26</v>
      </c>
    </row>
    <row r="69" spans="1:2" x14ac:dyDescent="0.25">
      <c r="A69" t="s">
        <v>35</v>
      </c>
      <c r="B69" t="s">
        <v>26</v>
      </c>
    </row>
    <row r="70" spans="1:2" x14ac:dyDescent="0.25">
      <c r="A70" t="s">
        <v>36</v>
      </c>
      <c r="B70" t="s">
        <v>26</v>
      </c>
    </row>
    <row r="71" spans="1:2" x14ac:dyDescent="0.25">
      <c r="A71" t="s">
        <v>37</v>
      </c>
      <c r="B71" t="s">
        <v>26</v>
      </c>
    </row>
    <row r="72" spans="1:2" x14ac:dyDescent="0.25">
      <c r="A72" t="s">
        <v>38</v>
      </c>
      <c r="B72" t="s">
        <v>26</v>
      </c>
    </row>
    <row r="73" spans="1:2" x14ac:dyDescent="0.25">
      <c r="A73" t="s">
        <v>39</v>
      </c>
      <c r="B73" t="s">
        <v>26</v>
      </c>
    </row>
    <row r="74" spans="1:2" x14ac:dyDescent="0.25">
      <c r="A74" t="s">
        <v>40</v>
      </c>
      <c r="B74" t="s">
        <v>26</v>
      </c>
    </row>
    <row r="75" spans="1:2" x14ac:dyDescent="0.25">
      <c r="A75" t="s">
        <v>135</v>
      </c>
      <c r="B75" t="s">
        <v>134</v>
      </c>
    </row>
    <row r="76" spans="1:2" x14ac:dyDescent="0.25">
      <c r="A76" t="s">
        <v>134</v>
      </c>
      <c r="B76" t="s">
        <v>135</v>
      </c>
    </row>
    <row r="77" spans="1:2" x14ac:dyDescent="0.25">
      <c r="A77" t="s">
        <v>261</v>
      </c>
      <c r="B77" t="s">
        <v>136</v>
      </c>
    </row>
    <row r="78" spans="1:2" x14ac:dyDescent="0.25">
      <c r="A78" t="s">
        <v>262</v>
      </c>
      <c r="B78" t="s">
        <v>137</v>
      </c>
    </row>
    <row r="79" spans="1:2" x14ac:dyDescent="0.25">
      <c r="A79" t="s">
        <v>263</v>
      </c>
      <c r="B79" t="s">
        <v>137</v>
      </c>
    </row>
    <row r="80" spans="1:2" x14ac:dyDescent="0.25">
      <c r="A80" t="s">
        <v>264</v>
      </c>
      <c r="B80" t="s">
        <v>136</v>
      </c>
    </row>
    <row r="81" spans="1:2" x14ac:dyDescent="0.25">
      <c r="A81" t="s">
        <v>265</v>
      </c>
      <c r="B81" t="s">
        <v>136</v>
      </c>
    </row>
    <row r="82" spans="1:2" x14ac:dyDescent="0.25">
      <c r="A82" t="s">
        <v>1</v>
      </c>
      <c r="B82" t="s">
        <v>94</v>
      </c>
    </row>
    <row r="83" spans="1:2" x14ac:dyDescent="0.25">
      <c r="A83" t="s">
        <v>2</v>
      </c>
      <c r="B83" t="s">
        <v>1</v>
      </c>
    </row>
    <row r="84" spans="1:2" x14ac:dyDescent="0.25">
      <c r="A84" t="s">
        <v>3</v>
      </c>
      <c r="B84" t="s">
        <v>138</v>
      </c>
    </row>
    <row r="85" spans="1:2" x14ac:dyDescent="0.25">
      <c r="A85" t="s">
        <v>4</v>
      </c>
      <c r="B85" t="s">
        <v>138</v>
      </c>
    </row>
    <row r="86" spans="1:2" x14ac:dyDescent="0.25">
      <c r="A86" t="s">
        <v>5</v>
      </c>
      <c r="B86" t="s">
        <v>139</v>
      </c>
    </row>
    <row r="87" spans="1:2" x14ac:dyDescent="0.25">
      <c r="A87" t="s">
        <v>6</v>
      </c>
      <c r="B87" t="s">
        <v>140</v>
      </c>
    </row>
    <row r="88" spans="1:2" x14ac:dyDescent="0.25">
      <c r="A88" t="s">
        <v>7</v>
      </c>
      <c r="B88" t="s">
        <v>141</v>
      </c>
    </row>
    <row r="89" spans="1:2" x14ac:dyDescent="0.25">
      <c r="A89" t="s">
        <v>8</v>
      </c>
      <c r="B89" t="s">
        <v>138</v>
      </c>
    </row>
    <row r="90" spans="1:2" x14ac:dyDescent="0.25">
      <c r="A90" t="s">
        <v>9</v>
      </c>
      <c r="B90" t="s">
        <v>138</v>
      </c>
    </row>
    <row r="91" spans="1:2" x14ac:dyDescent="0.25">
      <c r="A91" t="s">
        <v>10</v>
      </c>
      <c r="B91" t="s">
        <v>138</v>
      </c>
    </row>
    <row r="92" spans="1:2" x14ac:dyDescent="0.25">
      <c r="A92" t="s">
        <v>11</v>
      </c>
      <c r="B92" t="s">
        <v>138</v>
      </c>
    </row>
    <row r="93" spans="1:2" x14ac:dyDescent="0.25">
      <c r="A93" t="s">
        <v>12</v>
      </c>
      <c r="B93" t="s">
        <v>94</v>
      </c>
    </row>
    <row r="94" spans="1:2" x14ac:dyDescent="0.25">
      <c r="A94" t="s">
        <v>13</v>
      </c>
      <c r="B94" t="s">
        <v>142</v>
      </c>
    </row>
    <row r="95" spans="1:2" x14ac:dyDescent="0.25">
      <c r="A95" t="s">
        <v>14</v>
      </c>
      <c r="B95" t="s">
        <v>143</v>
      </c>
    </row>
    <row r="96" spans="1:2" x14ac:dyDescent="0.25">
      <c r="A96" t="s">
        <v>15</v>
      </c>
      <c r="B96" t="s">
        <v>144</v>
      </c>
    </row>
    <row r="97" spans="1:2" x14ac:dyDescent="0.25">
      <c r="A97" t="s">
        <v>16</v>
      </c>
      <c r="B97" t="s">
        <v>145</v>
      </c>
    </row>
    <row r="98" spans="1:2" x14ac:dyDescent="0.25">
      <c r="A98" t="s">
        <v>17</v>
      </c>
      <c r="B98" t="s">
        <v>146</v>
      </c>
    </row>
    <row r="99" spans="1:2" x14ac:dyDescent="0.25">
      <c r="A99" t="s">
        <v>18</v>
      </c>
      <c r="B99" t="s">
        <v>147</v>
      </c>
    </row>
    <row r="100" spans="1:2" x14ac:dyDescent="0.25">
      <c r="A100" t="s">
        <v>19</v>
      </c>
      <c r="B100" t="s">
        <v>147</v>
      </c>
    </row>
    <row r="101" spans="1:2" x14ac:dyDescent="0.25">
      <c r="A101" t="s">
        <v>20</v>
      </c>
      <c r="B101" t="s">
        <v>148</v>
      </c>
    </row>
    <row r="102" spans="1:2" x14ac:dyDescent="0.25">
      <c r="A102" t="s">
        <v>21</v>
      </c>
      <c r="B102" t="s">
        <v>149</v>
      </c>
    </row>
    <row r="103" spans="1:2" x14ac:dyDescent="0.25">
      <c r="A103" t="s">
        <v>22</v>
      </c>
      <c r="B103" t="s">
        <v>150</v>
      </c>
    </row>
    <row r="104" spans="1:2" x14ac:dyDescent="0.25">
      <c r="A104" t="s">
        <v>23</v>
      </c>
      <c r="B104" t="s">
        <v>151</v>
      </c>
    </row>
    <row r="105" spans="1:2" x14ac:dyDescent="0.25">
      <c r="A105" t="s">
        <v>24</v>
      </c>
      <c r="B105" t="s">
        <v>152</v>
      </c>
    </row>
    <row r="106" spans="1:2" x14ac:dyDescent="0.25">
      <c r="A106" t="s">
        <v>25</v>
      </c>
      <c r="B106" t="s">
        <v>153</v>
      </c>
    </row>
    <row r="107" spans="1:2" x14ac:dyDescent="0.25">
      <c r="A107" t="s">
        <v>154</v>
      </c>
      <c r="B107" t="s">
        <v>155</v>
      </c>
    </row>
    <row r="108" spans="1:2" x14ac:dyDescent="0.25">
      <c r="A108" t="s">
        <v>156</v>
      </c>
      <c r="B108" t="s">
        <v>157</v>
      </c>
    </row>
    <row r="109" spans="1:2" x14ac:dyDescent="0.25">
      <c r="A109" t="s">
        <v>158</v>
      </c>
      <c r="B109" t="s">
        <v>159</v>
      </c>
    </row>
    <row r="110" spans="1:2" x14ac:dyDescent="0.25">
      <c r="A110" t="s">
        <v>160</v>
      </c>
      <c r="B110" t="s">
        <v>161</v>
      </c>
    </row>
    <row r="111" spans="1:2" x14ac:dyDescent="0.25">
      <c r="A111" t="s">
        <v>162</v>
      </c>
      <c r="B111" t="s">
        <v>163</v>
      </c>
    </row>
    <row r="112" spans="1:2" x14ac:dyDescent="0.25">
      <c r="A112" t="s">
        <v>164</v>
      </c>
      <c r="B112" t="s">
        <v>157</v>
      </c>
    </row>
    <row r="113" spans="1:2" x14ac:dyDescent="0.25">
      <c r="A113" t="s">
        <v>165</v>
      </c>
      <c r="B113" t="s">
        <v>166</v>
      </c>
    </row>
    <row r="114" spans="1:2" x14ac:dyDescent="0.25">
      <c r="A114" t="s">
        <v>167</v>
      </c>
      <c r="B114" t="s">
        <v>168</v>
      </c>
    </row>
    <row r="115" spans="1:2" x14ac:dyDescent="0.25">
      <c r="A115" t="s">
        <v>169</v>
      </c>
      <c r="B115" t="s">
        <v>170</v>
      </c>
    </row>
    <row r="116" spans="1:2" x14ac:dyDescent="0.25">
      <c r="A116" t="s">
        <v>171</v>
      </c>
      <c r="B116" t="s">
        <v>172</v>
      </c>
    </row>
    <row r="117" spans="1:2" x14ac:dyDescent="0.25">
      <c r="A117" t="s">
        <v>173</v>
      </c>
      <c r="B117" t="s">
        <v>336</v>
      </c>
    </row>
    <row r="118" spans="1:2" x14ac:dyDescent="0.25">
      <c r="A118" t="s">
        <v>174</v>
      </c>
      <c r="B118" t="s">
        <v>175</v>
      </c>
    </row>
    <row r="119" spans="1:2" x14ac:dyDescent="0.25">
      <c r="A119" t="s">
        <v>176</v>
      </c>
      <c r="B119" t="s">
        <v>155</v>
      </c>
    </row>
    <row r="120" spans="1:2" x14ac:dyDescent="0.25">
      <c r="A120" t="s">
        <v>177</v>
      </c>
      <c r="B120" t="s">
        <v>178</v>
      </c>
    </row>
    <row r="121" spans="1:2" x14ac:dyDescent="0.25">
      <c r="A121" t="s">
        <v>179</v>
      </c>
      <c r="B121" t="s">
        <v>166</v>
      </c>
    </row>
    <row r="122" spans="1:2" x14ac:dyDescent="0.25">
      <c r="A122" t="s">
        <v>155</v>
      </c>
      <c r="B122" t="s">
        <v>94</v>
      </c>
    </row>
    <row r="123" spans="1:2" x14ac:dyDescent="0.25">
      <c r="A123" t="s">
        <v>180</v>
      </c>
      <c r="B123" t="s">
        <v>181</v>
      </c>
    </row>
    <row r="124" spans="1:2" x14ac:dyDescent="0.25">
      <c r="A124" t="s">
        <v>182</v>
      </c>
      <c r="B124" t="s">
        <v>183</v>
      </c>
    </row>
    <row r="125" spans="1:2" x14ac:dyDescent="0.25">
      <c r="A125" t="s">
        <v>184</v>
      </c>
      <c r="B125" t="s">
        <v>155</v>
      </c>
    </row>
    <row r="126" spans="1:2" x14ac:dyDescent="0.25">
      <c r="A126" t="s">
        <v>185</v>
      </c>
      <c r="B126" t="s">
        <v>168</v>
      </c>
    </row>
    <row r="127" spans="1:2" x14ac:dyDescent="0.25">
      <c r="A127" t="s">
        <v>186</v>
      </c>
      <c r="B127" t="s">
        <v>155</v>
      </c>
    </row>
    <row r="128" spans="1:2" x14ac:dyDescent="0.25">
      <c r="A128" t="s">
        <v>187</v>
      </c>
      <c r="B128" t="s">
        <v>175</v>
      </c>
    </row>
    <row r="129" spans="1:2" x14ac:dyDescent="0.25">
      <c r="A129" t="s">
        <v>188</v>
      </c>
      <c r="B129" t="s">
        <v>189</v>
      </c>
    </row>
    <row r="130" spans="1:2" x14ac:dyDescent="0.25">
      <c r="A130" t="s">
        <v>190</v>
      </c>
      <c r="B130" t="s">
        <v>266</v>
      </c>
    </row>
    <row r="131" spans="1:2" x14ac:dyDescent="0.25">
      <c r="A131" t="s">
        <v>191</v>
      </c>
      <c r="B131" t="s">
        <v>267</v>
      </c>
    </row>
    <row r="132" spans="1:2" x14ac:dyDescent="0.25">
      <c r="A132" t="s">
        <v>193</v>
      </c>
      <c r="B132" t="s">
        <v>192</v>
      </c>
    </row>
    <row r="133" spans="1:2" x14ac:dyDescent="0.25">
      <c r="A133" t="s">
        <v>194</v>
      </c>
      <c r="B133" t="s">
        <v>195</v>
      </c>
    </row>
    <row r="134" spans="1:2" x14ac:dyDescent="0.25">
      <c r="A134" t="s">
        <v>196</v>
      </c>
      <c r="B134" t="s">
        <v>192</v>
      </c>
    </row>
    <row r="135" spans="1:2" x14ac:dyDescent="0.25">
      <c r="A135" t="s">
        <v>197</v>
      </c>
      <c r="B135" t="s">
        <v>267</v>
      </c>
    </row>
    <row r="136" spans="1:2" x14ac:dyDescent="0.25">
      <c r="A136" t="s">
        <v>198</v>
      </c>
      <c r="B136" t="s">
        <v>190</v>
      </c>
    </row>
    <row r="137" spans="1:2" x14ac:dyDescent="0.25">
      <c r="A137" t="s">
        <v>199</v>
      </c>
      <c r="B137" t="s">
        <v>192</v>
      </c>
    </row>
    <row r="138" spans="1:2" x14ac:dyDescent="0.25">
      <c r="A138" t="s">
        <v>200</v>
      </c>
      <c r="B138" t="s">
        <v>192</v>
      </c>
    </row>
    <row r="139" spans="1:2" x14ac:dyDescent="0.25">
      <c r="A139" t="s">
        <v>201</v>
      </c>
      <c r="B139" t="s">
        <v>192</v>
      </c>
    </row>
    <row r="140" spans="1:2" x14ac:dyDescent="0.25">
      <c r="A140" t="s">
        <v>202</v>
      </c>
      <c r="B140" t="s">
        <v>192</v>
      </c>
    </row>
    <row r="141" spans="1:2" x14ac:dyDescent="0.25">
      <c r="A141" t="s">
        <v>203</v>
      </c>
      <c r="B141" t="s">
        <v>192</v>
      </c>
    </row>
    <row r="142" spans="1:2" x14ac:dyDescent="0.25">
      <c r="A142" t="s">
        <v>204</v>
      </c>
      <c r="B142" t="s">
        <v>192</v>
      </c>
    </row>
    <row r="143" spans="1:2" x14ac:dyDescent="0.25">
      <c r="A143" t="s">
        <v>205</v>
      </c>
      <c r="B143" t="s">
        <v>192</v>
      </c>
    </row>
    <row r="144" spans="1:2" x14ac:dyDescent="0.25">
      <c r="A144" t="s">
        <v>206</v>
      </c>
      <c r="B144" t="s">
        <v>192</v>
      </c>
    </row>
    <row r="145" spans="1:2" x14ac:dyDescent="0.25">
      <c r="A145" t="s">
        <v>207</v>
      </c>
      <c r="B145" t="s">
        <v>192</v>
      </c>
    </row>
    <row r="146" spans="1:2" x14ac:dyDescent="0.25">
      <c r="A146" t="s">
        <v>208</v>
      </c>
      <c r="B146" t="s">
        <v>94</v>
      </c>
    </row>
    <row r="147" spans="1:2" x14ac:dyDescent="0.25">
      <c r="A147" t="s">
        <v>209</v>
      </c>
      <c r="B147" t="s">
        <v>210</v>
      </c>
    </row>
    <row r="148" spans="1:2" x14ac:dyDescent="0.25">
      <c r="A148" t="s">
        <v>211</v>
      </c>
      <c r="B148" t="s">
        <v>210</v>
      </c>
    </row>
    <row r="149" spans="1:2" x14ac:dyDescent="0.25">
      <c r="A149" t="s">
        <v>268</v>
      </c>
      <c r="B149" t="s">
        <v>210</v>
      </c>
    </row>
    <row r="150" spans="1:2" x14ac:dyDescent="0.25">
      <c r="A150" t="s">
        <v>213</v>
      </c>
      <c r="B150" t="s">
        <v>208</v>
      </c>
    </row>
    <row r="151" spans="1:2" x14ac:dyDescent="0.25">
      <c r="A151" t="s">
        <v>214</v>
      </c>
      <c r="B151" t="s">
        <v>210</v>
      </c>
    </row>
    <row r="152" spans="1:2" x14ac:dyDescent="0.25">
      <c r="A152" t="s">
        <v>215</v>
      </c>
      <c r="B152" t="s">
        <v>216</v>
      </c>
    </row>
    <row r="153" spans="1:2" x14ac:dyDescent="0.25">
      <c r="A153" t="s">
        <v>269</v>
      </c>
      <c r="B153" t="s">
        <v>208</v>
      </c>
    </row>
    <row r="154" spans="1:2" x14ac:dyDescent="0.25">
      <c r="A154" t="s">
        <v>218</v>
      </c>
      <c r="B154" t="s">
        <v>216</v>
      </c>
    </row>
    <row r="155" spans="1:2" x14ac:dyDescent="0.25">
      <c r="A155" t="s">
        <v>219</v>
      </c>
      <c r="B155" t="s">
        <v>208</v>
      </c>
    </row>
    <row r="156" spans="1:2" x14ac:dyDescent="0.25">
      <c r="A156" t="s">
        <v>220</v>
      </c>
      <c r="B156" t="s">
        <v>210</v>
      </c>
    </row>
    <row r="157" spans="1:2" x14ac:dyDescent="0.25">
      <c r="A157" t="s">
        <v>221</v>
      </c>
      <c r="B157" t="s">
        <v>210</v>
      </c>
    </row>
    <row r="158" spans="1:2" x14ac:dyDescent="0.25">
      <c r="A158" t="s">
        <v>222</v>
      </c>
      <c r="B158" t="s">
        <v>210</v>
      </c>
    </row>
    <row r="159" spans="1:2" x14ac:dyDescent="0.25">
      <c r="A159" t="s">
        <v>223</v>
      </c>
      <c r="B159" t="s">
        <v>210</v>
      </c>
    </row>
    <row r="160" spans="1:2" x14ac:dyDescent="0.25">
      <c r="A160" t="s">
        <v>270</v>
      </c>
      <c r="B160" t="s">
        <v>210</v>
      </c>
    </row>
    <row r="161" spans="1:2" x14ac:dyDescent="0.25">
      <c r="A161" t="s">
        <v>225</v>
      </c>
      <c r="B161" t="s">
        <v>210</v>
      </c>
    </row>
    <row r="162" spans="1:2" x14ac:dyDescent="0.25">
      <c r="A162" t="s">
        <v>271</v>
      </c>
      <c r="B162" t="s">
        <v>94</v>
      </c>
    </row>
    <row r="163" spans="1:2" x14ac:dyDescent="0.25">
      <c r="A163" t="s">
        <v>272</v>
      </c>
      <c r="B163" t="s">
        <v>271</v>
      </c>
    </row>
    <row r="164" spans="1:2" x14ac:dyDescent="0.25">
      <c r="A164" t="s">
        <v>273</v>
      </c>
      <c r="B164" t="s">
        <v>274</v>
      </c>
    </row>
    <row r="165" spans="1:2" x14ac:dyDescent="0.25">
      <c r="A165" t="s">
        <v>275</v>
      </c>
      <c r="B165" t="s">
        <v>276</v>
      </c>
    </row>
    <row r="166" spans="1:2" x14ac:dyDescent="0.25">
      <c r="A166" t="s">
        <v>277</v>
      </c>
      <c r="B166" t="s">
        <v>278</v>
      </c>
    </row>
    <row r="167" spans="1:2" x14ac:dyDescent="0.25">
      <c r="A167" t="s">
        <v>279</v>
      </c>
      <c r="B167" t="s">
        <v>280</v>
      </c>
    </row>
    <row r="169" spans="1:2" x14ac:dyDescent="0.25">
      <c r="A169" t="s">
        <v>247</v>
      </c>
      <c r="B169" t="s">
        <v>248</v>
      </c>
    </row>
    <row r="170" spans="1:2" ht="31.5" x14ac:dyDescent="0.25">
      <c r="A170" s="2" t="s">
        <v>296</v>
      </c>
      <c r="B170">
        <v>19</v>
      </c>
    </row>
    <row r="171" spans="1:2" ht="31.5" x14ac:dyDescent="0.25">
      <c r="A171" s="2" t="s">
        <v>297</v>
      </c>
      <c r="B171">
        <v>16</v>
      </c>
    </row>
    <row r="172" spans="1:2" ht="31.5" x14ac:dyDescent="0.25">
      <c r="A172" s="2" t="s">
        <v>298</v>
      </c>
      <c r="B172">
        <v>20</v>
      </c>
    </row>
    <row r="173" spans="1:2" ht="47.25" x14ac:dyDescent="0.25">
      <c r="A173" s="2" t="s">
        <v>299</v>
      </c>
      <c r="B173">
        <v>27</v>
      </c>
    </row>
    <row r="176" spans="1:2" x14ac:dyDescent="0.25">
      <c r="A176" t="s">
        <v>228</v>
      </c>
      <c r="B176" t="s">
        <v>353</v>
      </c>
    </row>
    <row r="177" spans="1:2" x14ac:dyDescent="0.25">
      <c r="A177" t="s">
        <v>289</v>
      </c>
      <c r="B177" t="s">
        <v>354</v>
      </c>
    </row>
    <row r="178" spans="1:2" x14ac:dyDescent="0.25">
      <c r="A178" t="s">
        <v>288</v>
      </c>
    </row>
    <row r="179" spans="1:2" x14ac:dyDescent="0.25">
      <c r="A179" t="s">
        <v>290</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b d a a 2 1 5 f - b e e 2 - 4 1 d 2 - a 0 9 d - 6 8 3 0 6 8 8 6 4 0 7 4 "   x m l n s = " h t t p : / / s c h e m a s . m i c r o s o f t . c o m / D a t a M a s h u p " > A A A A A A 0 E A A B Q S w M E F A A C A A g A S E w q W v 9 n C c G m A A A A 9 g A A A B I A H A B D b 2 5 m a W c v U G F j a 2 F n Z S 5 4 b W w g o h g A K K A U A A A A A A A A A A A A A A A A A A A A A A A A A A A A h Y 9 L D o I w G I S v Q r q n D 0 h 8 k J + S 6 M K N J C Y m x m 1 T K z R C M b R Y 7 u b C I 3 k F M Y q 6 c z n f f I u Z + / U G W V 9 X w U W 1 V j c m R Q x T F C g j m 4 M 2 R Y o 6 d w x n K O O w E f I k C h U M s r F J b w 8 p K p 0 7 J 4 R 4 7 7 G P c d M W J K K U k X 2 + 3 s p S 1 Q J 9 Z P 1 f D r W x T h i p E I f d a w y P M I v n m E 0 n m A I Z I e T a f I V o 2 P t s f y A s u 8 p 1 r e L K h K s F k D E C e X / g D 1 B L A w Q U A A I A C A B I T C p 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E w q W j u r E E c F A Q A A m Q E A A B M A H A B G b 3 J t d W x h c y 9 T Z W N 0 a W 9 u M S 5 t I K I Y A C i g F A A A A A A A A A A A A A A A A A A A A A A A A A A A A H W P w U v D M B T G 7 4 X + D y G 7 t N A V 9 O j w Y n W g M B n r 9 F Q Y M X 1 q R p I 3 8 5 K h l P 7 v p u 3 G L p p L 8 v 3 y v v e + R y C 9 Q s v q 6 b 5 a p E m a 0 K d w 0 L I Z l 2 j f 1 c e c v A N h t L L Q c n b L N P g 0 Y f H U G J y E S J 4 I b X m P M h i w P l s q D W W F 1 k d B G a 9 u m h c C R 0 2 L R l k l m / W P j A P M 2 u E + T q X m 8 W 5 V s 8 N Z L d G Z s 2 o e v i X o n c e d p O M k r o f X K R c M Y K 7 M A Z 0 v 9 z E D z / N i i j b j M c A R n I 9 7 e G R b 8 a Z h y L 4 B i a 4 t t z i S b N r g Y t q A F S Z a K t T B W B o c Y 2 E 5 f Z x w 9 m f 3 o u v 4 c y z i B e M r b E N E f c E 6 / i p 0 G G G F D r 6 C I u W B e N / n a a L s f 4 M X v 1 B L A Q I t A B Q A A g A I A E h M K l r / Z w n B p g A A A P Y A A A A S A A A A A A A A A A A A A A A A A A A A A A B D b 2 5 m a W c v U G F j a 2 F n Z S 5 4 b W x Q S w E C L Q A U A A I A C A B I T C p a D 8 r p q 6 Q A A A D p A A A A E w A A A A A A A A A A A A A A A A D y A A A A W 0 N v b n R l b n R f V H l w Z X N d L n h t b F B L A Q I t A B Q A A g A I A E h M K l o 7 q x B H B Q E A A J k B A A A T A A A A A A A A A A A A A A A A A O M B A A B G b 3 J t d W x h c y 9 T Z W N 0 a W 9 u M S 5 t U E s F B g A A A A A D A A M A w g A A A D U 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U K A A A A A A A A 4 w 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N v b m Z p Z y 1 z d H J l Y W 1 s a W 5 l Z D w v S X R l b V B h d G g + P C 9 J d G V t T G 9 j Y X R p b 2 4 + P F N 0 Y W J s Z U V u d H J p Z X M + P E V u d H J 5 I F R 5 c G U 9 I k l z U H J p d m F 0 Z S I g V m F s d W U 9 I m w w I i A v P j x F b n R y e S B U e X B l P S J R d W V y e U l E I i B W Y W x 1 Z T 0 i c 2 Y 4 M j k z Y T c 1 L T M 2 M z g t N G Q y Z S 1 i N j k 5 L T d k Z D I z O T A y O T h i Y 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b G F 0 a W 9 u c 2 h p c E l u Z m 9 D b 2 5 0 Y W l u Z X I i I F Z h b H V l P S J z e y Z x d W 9 0 O 2 N v b H V t b k N v d W 5 0 J n F 1 b 3 Q 7 O j I s J n F 1 b 3 Q 7 a 2 V 5 Q 2 9 s d W 1 u T m F t Z X M m c X V v d D s 6 W 1 0 s J n F 1 b 3 Q 7 c X V l c n l S Z W x h d G l v b n N o a X B z J n F 1 b 3 Q 7 O l t d L C Z x d W 9 0 O 2 N v b H V t b k l k Z W 5 0 a X R p Z X M m c X V v d D s 6 W y Z x d W 9 0 O 1 N l Y 3 R p b 2 4 x L 2 N v b m Z p Z y 1 z d H J l Y W 1 s a W 5 l Z C 9 B d X R v U m V t b 3 Z l Z E N v b H V t b n M x L n t N b 2 R 1 b G U s M H 0 m c X V v d D s s J n F 1 b 3 Q 7 U 2 V j d G l v b j E v Y 2 9 u Z m l n L X N 0 c m V h b W x p b m V k L 0 F 1 d G 9 S Z W 1 v d m V k Q 2 9 s d W 1 u c z E u e 0 N v c m V x d W l z a X R l c y w x f S Z x d W 9 0 O 1 0 s J n F 1 b 3 Q 7 Q 2 9 s d W 1 u Q 2 9 1 b n Q m c X V v d D s 6 M i w m c X V v d D t L Z X l D b 2 x 1 b W 5 O Y W 1 l c y Z x d W 9 0 O z p b X S w m c X V v d D t D b 2 x 1 b W 5 J Z G V u d G l 0 a W V z J n F 1 b 3 Q 7 O l s m c X V v d D t T Z W N 0 a W 9 u M S 9 j b 2 5 m a W c t c 3 R y Z W F t b G l u Z W Q v Q X V 0 b 1 J l b W 9 2 Z W R D b 2 x 1 b W 5 z M S 5 7 T W 9 k d W x l L D B 9 J n F 1 b 3 Q 7 L C Z x d W 9 0 O 1 N l Y 3 R p b 2 4 x L 2 N v b m Z p Z y 1 z d H J l Y W 1 s a W 5 l Z C 9 B d X R v U m V t b 3 Z l Z E N v b H V t b n M x L n t D b 3 J l c X V p c 2 l 0 Z X M s M X 0 m c X V v d D t d L C Z x d W 9 0 O 1 J l b G F 0 a W 9 u c 2 h p c E l u Z m 8 m c X V v d D s 6 W 1 1 9 I i A v P j x F b n R y e S B U e X B l P S J G a W x s U 3 R h d H V z I i B W Y W x 1 Z T 0 i c 0 N v b X B s Z X R l I i A v P j x F b n R y e S B U e X B l P S J G a W x s Q 2 9 s d W 1 u T m F t Z X M i I F Z h b H V l P S J z W y Z x d W 9 0 O 0 1 v Z H V s Z S Z x d W 9 0 O y w m c X V v d D t D b 3 J l c X V p c 2 l 0 Z X M m c X V v d D t d I i A v P j x F b n R y e S B U e X B l P S J G a W x s Q 2 9 s d W 1 u V H l w Z X M i I F Z h b H V l P S J z Q m d B P S I g L z 4 8 R W 5 0 c n k g V H l w Z T 0 i R m l s b E x h c 3 R V c G R h d G V k I i B W Y W x 1 Z T 0 i Z D I w M j U t M D E t M T B U M D k 6 M z Q 6 M T c u M T k 3 M D k z N F o i I C 8 + P E V u d H J 5 I F R 5 c G U 9 I k Z p b G x F c n J v c k N v d W 5 0 I i B W Y W x 1 Z T 0 i b D A i I C 8 + P E V u d H J 5 I F R 5 c G U 9 I k Z p b G x F c n J v c k N v Z G U i I F Z h b H V l P S J z V W 5 r b m 9 3 b i I g L z 4 8 R W 5 0 c n k g V H l w Z T 0 i R m l s b E N v d W 5 0 I i B W Y W x 1 Z T 0 i b D E y O S I g L z 4 8 R W 5 0 c n k g V H l w Z T 0 i Q W R k Z W R U b 0 R h d G F N b 2 R l b C I g V m F s d W U 9 I m w w I i A v P j x F b n R y e S B U e X B l P S J G a W x s V G F y Z 2 V 0 I i B W Y W x 1 Z T 0 i c 2 N v b m Z p Z 1 9 z d H J l Y W 1 s a W 5 l Z F 8 i I C 8 + P E V u d H J 5 I F R 5 c G U 9 I k Z p b G x l Z E N v b X B s Z X R l U m V z d W x 0 V G 9 X b 3 J r c 2 h l Z X Q i I F Z h b H V l P S J s M S I g L z 4 8 L 1 N 0 Y W J s Z U V u d H J p Z X M + P C 9 J d G V t P j x J d G V t P j x J d G V t T G 9 j Y X R p b 2 4 + P E l 0 Z W 1 U e X B l P k Z v c m 1 1 b G E 8 L 0 l 0 Z W 1 U e X B l P j x J d G V t U G F 0 a D 5 T Z W N 0 a W 9 u M S 9 j b 2 5 m a W c t c 3 R y Z W F t b G l u Z W Q v U 2 9 1 c m N l P C 9 J d G V t U G F 0 a D 4 8 L 0 l 0 Z W 1 M b 2 N h d G l v b j 4 8 U 3 R h Y m x l R W 5 0 c m l l c y A v P j w v S X R l b T 4 8 S X R l b T 4 8 S X R l b U x v Y 2 F 0 a W 9 u P j x J d G V t V H l w Z T 5 G b 3 J t d W x h P C 9 J d G V t V H l w Z T 4 8 S X R l b V B h d G g + U 2 V j d G l v b j E v Y 2 9 u Z m l n L X N 0 c m V h b W x p b m V k L 0 N v b n Z l c n R l Z C U y M H R v J T I w V G F i b G U 8 L 0 l 0 Z W 1 Q Y X R o P j w v S X R l b U x v Y 2 F 0 a W 9 u P j x T d G F i b G V F b n R y a W V z I C 8 + P C 9 J d G V t P j x J d G V t P j x J d G V t T G 9 j Y X R p b 2 4 + P E l 0 Z W 1 U e X B l P k Z v c m 1 1 b G E 8 L 0 l 0 Z W 1 U e X B l P j x J d G V t U G F 0 a D 5 T Z W N 0 a W 9 u M S 9 j b 2 5 m a W c t c 3 R y Z W F t b G l u Z W Q v U m V u Y W 1 l Z C U y M E N v b H V t b n M 8 L 0 l 0 Z W 1 Q Y X R o P j w v S X R l b U x v Y 2 F 0 a W 9 u P j x T d G F i b G V F b n R y a W V z I C 8 + P C 9 J d G V t P j w v S X R l b X M + P C 9 M b 2 N h b F B h Y 2 t h Z 2 V N Z X R h Z G F 0 Y U Z p b G U + F g A A A F B L B Q Y A A A A A A A A A A A A A A A A A A A A A A A D a A A A A A Q A A A N C M n d 8 B F d E R j H o A w E / C l + s B A A A A q I 1 3 Z k O p 6 0 q U a w k v g V c k 9 g A A A A A C A A A A A A A D Z g A A w A A A A B A A A A A + P f 0 2 0 j Z e n 0 C p L / Q + E Y b f A A A A A A S A A A C g A A A A E A A A A E k 3 v y s I O e d l o B i O 9 e C j 0 s d Q A A A A k 3 w u z 7 m t j c F 0 d B d m t + T j z v I 7 S 7 R 1 W z + 4 u k y d h 6 n I c 0 m N V O U E r e 1 w t j 2 v k K i t W V K P D W I R 6 l W 1 l D r x f 2 v g + B S 9 r J X 6 X U E G 0 8 G Q E d / d j v q J a v s U A A A A Y l 2 r x o B x G k N r 9 k 9 h 7 K u d d / u i C P s = < / D a t a M a s h u p > 
</file>

<file path=customXml/itemProps1.xml><?xml version="1.0" encoding="utf-8"?>
<ds:datastoreItem xmlns:ds="http://schemas.openxmlformats.org/officeDocument/2006/customXml" ds:itemID="{72C668CF-ED52-4CEB-B686-8EF9E3A00C0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Information</vt:lpstr>
      <vt:lpstr>Candidate + Trainer Details</vt:lpstr>
      <vt:lpstr>Module Selection</vt:lpstr>
      <vt:lpstr>config-streamlined</vt:lpstr>
      <vt:lpstr>config-streamlined 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 Cage</dc:creator>
  <cp:lastModifiedBy>Tom Mason</cp:lastModifiedBy>
  <dcterms:created xsi:type="dcterms:W3CDTF">2024-10-18T14:21:21Z</dcterms:created>
  <dcterms:modified xsi:type="dcterms:W3CDTF">2026-01-12T15:15:26Z</dcterms:modified>
</cp:coreProperties>
</file>